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6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'auta'!$A$1:$AE$16</definedName>
    <definedName name="_xlnm.Print_Area" localSheetId="1">'budynki'!$A$1:$X$113</definedName>
    <definedName name="_xlnm.Print_Area" localSheetId="2">'elektronika '!$A$1:$D$234</definedName>
    <definedName name="Excel_BuiltIn__FilterDatabase" localSheetId="2">'elektronika '!$A$4:$IT$4</definedName>
    <definedName name="Excel_BuiltIn_Print_Area" localSheetId="3">'auta'!$B$1:$AD$16</definedName>
  </definedNames>
  <calcPr fullCalcOnLoad="1"/>
</workbook>
</file>

<file path=xl/sharedStrings.xml><?xml version="1.0" encoding="utf-8"?>
<sst xmlns="http://schemas.openxmlformats.org/spreadsheetml/2006/main" count="1154" uniqueCount="606">
  <si>
    <t>Tabela nr 1 - Informacje ogólne do oceny ryzyka w Gminie Kętrzyn</t>
  </si>
  <si>
    <t>L.p.</t>
  </si>
  <si>
    <t>Nazwa jednostki</t>
  </si>
  <si>
    <t>NIP</t>
  </si>
  <si>
    <t>REGON</t>
  </si>
  <si>
    <t>PKD</t>
  </si>
  <si>
    <t>Rodzaj prowadzonej działalności (opisowo)</t>
  </si>
  <si>
    <t>Elementy mające wpływ na ocenę ryzyka (wpisać zgodnie z pkt. 9 ankiety ogólnej)</t>
  </si>
  <si>
    <t>Czy w konstrukcji budynków występuje płyta warstwowa? (Jeśli tak, to proszę wpisać rodzaj wypełnienia)</t>
  </si>
  <si>
    <t>Czy w mieniu zgłoszonym przez Państwa do ubezpieczenia znajdują się koletory słoneczne (solary)?</t>
  </si>
  <si>
    <t>Czy w mieniu zgłoszonych przez Państwa do ubezpieczenia znajduje się takie mienie jak: namioty, namioty foliowe lub szklarnie?</t>
  </si>
  <si>
    <t>Czy od 1997 r. wystąpiło w jednostce ryzyko powodzi? (Jeśli tak, to proszę wpisać kiedy oraz wysokość strat)</t>
  </si>
  <si>
    <t>Urząd Gminy</t>
  </si>
  <si>
    <t>742-10-02-603</t>
  </si>
  <si>
    <t>000535534</t>
  </si>
  <si>
    <t>8411Z</t>
  </si>
  <si>
    <t>KIEROWANIE PODSTAWOWYMI RODZAJAMI DZIAŁALNOŚCI PUBLICZNEJ</t>
  </si>
  <si>
    <t>szatnia</t>
  </si>
  <si>
    <t>NIE</t>
  </si>
  <si>
    <t>Gminny Ośrodek Pomocy Społecznej</t>
  </si>
  <si>
    <t>742-158-56-74</t>
  </si>
  <si>
    <t>004456955</t>
  </si>
  <si>
    <t>8899Z</t>
  </si>
  <si>
    <t>pomoc społeczna pozostała, bez zakwaterowania</t>
  </si>
  <si>
    <t>Szkoła Podstawowa w Nakomiadach</t>
  </si>
  <si>
    <t>742-20-48-961</t>
  </si>
  <si>
    <t>001205709</t>
  </si>
  <si>
    <t>8520Z</t>
  </si>
  <si>
    <t>szkolnictwo 
podstawowe</t>
  </si>
  <si>
    <t>place zabaw, stołówka</t>
  </si>
  <si>
    <t>Szkoła Podstawowa w Biedaszkach</t>
  </si>
  <si>
    <t>742-20-48-955</t>
  </si>
  <si>
    <t>001205715</t>
  </si>
  <si>
    <t>Szkoła Podstawowa</t>
  </si>
  <si>
    <t>place zabaw, szatnia, stołówka, sala sportowa</t>
  </si>
  <si>
    <t>Szkoła Podstawowa w Kruszewcu</t>
  </si>
  <si>
    <t>742-204-89-32</t>
  </si>
  <si>
    <t>000665410</t>
  </si>
  <si>
    <t>szkoła podstawowa</t>
  </si>
  <si>
    <t>Tak - sala gimnastyczna - płyta poliuretanowa</t>
  </si>
  <si>
    <t>Szkoła Podstawowa  w Wilkowie</t>
  </si>
  <si>
    <t>742-21-28-186</t>
  </si>
  <si>
    <t>001205661</t>
  </si>
  <si>
    <t>place zabaw, szatnia, stołówka,</t>
  </si>
  <si>
    <t>Tabela nr 2 - Wykaz budynków i budowli w Gminie Kętrzyn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</si>
  <si>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</si>
  <si>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</si>
  <si>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</si>
  <si>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</si>
  <si>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</si>
  <si>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</si>
  <si>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suma ubezpieczenia (wartość)</t>
  </si>
  <si>
    <t>rodzaj wartości (księgowa brutto - KB / odtworzeniowa - O)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</si>
  <si>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</si>
  <si>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</si>
  <si>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</si>
  <si>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ogólny opis stanu technicznego budynku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</si>
  <si>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</si>
  <si>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</si>
  <si>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</si>
  <si>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</si>
  <si>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</si>
  <si>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</si>
  <si>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</si>
  <si>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</si>
  <si>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</si>
  <si>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</si>
  <si>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</si>
  <si>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</si>
  <si>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</si>
  <si>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</si>
  <si>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Gminy Kętrzyn</t>
  </si>
  <si>
    <t>Budynek mieszkalny, poszkolny</t>
  </si>
  <si>
    <t>tak</t>
  </si>
  <si>
    <t>O **</t>
  </si>
  <si>
    <t>Pręgowo 32</t>
  </si>
  <si>
    <t>dostateczny</t>
  </si>
  <si>
    <t>Budynek gospodarczy</t>
  </si>
  <si>
    <t>Budynek Straży Pożarnej</t>
  </si>
  <si>
    <t>KB</t>
  </si>
  <si>
    <t>Wilkowo 17</t>
  </si>
  <si>
    <t>dostateczny (przewidywany do remontu)</t>
  </si>
  <si>
    <t>Salpik</t>
  </si>
  <si>
    <t>Lokale mieszkalne</t>
  </si>
  <si>
    <t>Przed 1945</t>
  </si>
  <si>
    <t>Karolewo 19</t>
  </si>
  <si>
    <t>dobry</t>
  </si>
  <si>
    <t>Lokal mieszkalny nr 3 z piwnicami</t>
  </si>
  <si>
    <t>Karolewo 29</t>
  </si>
  <si>
    <t>2 lokale użytkowe</t>
  </si>
  <si>
    <t>Karolewo 5</t>
  </si>
  <si>
    <t>Lokale mieszkalne  nr 1,3,12,16</t>
  </si>
  <si>
    <t>Karolewo 24/24a</t>
  </si>
  <si>
    <t>Część budynku mieszkalnego, dwurodzinnego</t>
  </si>
  <si>
    <t>Karolewo 2/2</t>
  </si>
  <si>
    <t>lokal mieszkalny nr 4</t>
  </si>
  <si>
    <t>Karolewo 6</t>
  </si>
  <si>
    <t>Lokale mieszkalne nr 3,4,5,6,7,11</t>
  </si>
  <si>
    <t>Karolewo 18</t>
  </si>
  <si>
    <t>Lokal mieszkalny nr 1</t>
  </si>
  <si>
    <t>Karolewo 26</t>
  </si>
  <si>
    <t>Lokal mieszkalny nr 2</t>
  </si>
  <si>
    <t>Karolewo 25</t>
  </si>
  <si>
    <t>Hydrofornia</t>
  </si>
  <si>
    <t>nie</t>
  </si>
  <si>
    <t>zamki,gaśnice</t>
  </si>
  <si>
    <t>Bałowo</t>
  </si>
  <si>
    <t>zły</t>
  </si>
  <si>
    <t>Segment budynku gospodarczego</t>
  </si>
  <si>
    <t>Smokowo 9</t>
  </si>
  <si>
    <t>Lokal mieszkalny nr 11</t>
  </si>
  <si>
    <t>Pomieszczenie świetlicy</t>
  </si>
  <si>
    <t>Parcz 4</t>
  </si>
  <si>
    <t>Gabinet lekarski</t>
  </si>
  <si>
    <t>dobry (po remoncie)</t>
  </si>
  <si>
    <t>Parcz</t>
  </si>
  <si>
    <t>Budynek Kościuszki</t>
  </si>
  <si>
    <t>sygnal.alarmowa.kraty, gaśnice</t>
  </si>
  <si>
    <t>Kętrzyn, Kościuszki 2</t>
  </si>
  <si>
    <t>Kotłownia</t>
  </si>
  <si>
    <t>pomieszczenia zamknięte; pomieszczenia bez okien, drzwi zamknięte  na zamek i kłodkę</t>
  </si>
  <si>
    <t>Łazdoje</t>
  </si>
  <si>
    <t>pomieszczenia zamknięte; pomieszczenia bez okien,  drzwi zamknięte na zamek i kłodkę</t>
  </si>
  <si>
    <t>Smokowo</t>
  </si>
  <si>
    <t>Lokal mieszkalny 4</t>
  </si>
  <si>
    <t>Koczarki 24</t>
  </si>
  <si>
    <t>Sykstyny 2</t>
  </si>
  <si>
    <t>Grabno 2</t>
  </si>
  <si>
    <t>Lokal mieszkalny nr 3</t>
  </si>
  <si>
    <t>Budynek gospodarczy- boks 1,2</t>
  </si>
  <si>
    <t>Banaszki 6</t>
  </si>
  <si>
    <t>Segment budynku gospodarczego do lokalu nr 5</t>
  </si>
  <si>
    <t>Stachowizna 1</t>
  </si>
  <si>
    <t>Lokal mieszkalny nr5</t>
  </si>
  <si>
    <t>Budynek poszkolny</t>
  </si>
  <si>
    <t>Mażany 1/ 2</t>
  </si>
  <si>
    <t>lokal nr 2</t>
  </si>
  <si>
    <t>Nakomiady 9</t>
  </si>
  <si>
    <t>Budynek mieszkalny z gospod.</t>
  </si>
  <si>
    <t>lokal nr 2,4</t>
  </si>
  <si>
    <t>Nowa Wieś 9</t>
  </si>
  <si>
    <t>Budynek mieszkalny</t>
  </si>
  <si>
    <t>lokal nr 1, 6, 8</t>
  </si>
  <si>
    <t>Nowa Wieś 8</t>
  </si>
  <si>
    <t>lokal nr 3</t>
  </si>
  <si>
    <t>Nowa Wieś 5</t>
  </si>
  <si>
    <t>Lokale mieszkalne nr 4, 6</t>
  </si>
  <si>
    <t>Trzy Lipy 2</t>
  </si>
  <si>
    <t>Segment budynku gospodarczego do lokali nr 4, 6</t>
  </si>
  <si>
    <t>Lata 60-te</t>
  </si>
  <si>
    <t>lokal nr 4</t>
  </si>
  <si>
    <t>Kruszewiec 28</t>
  </si>
  <si>
    <r>
      <rPr>
        <sz val="10"/>
        <rFont val="Arial"/>
        <family val="2"/>
      </rPr>
      <t>lokal nr 2</t>
    </r>
    <r>
      <rPr>
        <strike/>
        <sz val="10"/>
        <rFont val="Arial"/>
        <family val="2"/>
      </rPr>
      <t>,4</t>
    </r>
  </si>
  <si>
    <t>Kruszewiec 30</t>
  </si>
  <si>
    <t>Kruszewiec 32</t>
  </si>
  <si>
    <r>
      <rPr>
        <sz val="10"/>
        <rFont val="Arial"/>
        <family val="2"/>
      </rPr>
      <t xml:space="preserve">lokal nr 1, 1A, 2, </t>
    </r>
    <r>
      <rPr>
        <strike/>
        <sz val="10"/>
        <rFont val="Arial"/>
        <family val="2"/>
      </rPr>
      <t>17</t>
    </r>
  </si>
  <si>
    <t>Kruszewiec 24</t>
  </si>
  <si>
    <t>Salpik 1</t>
  </si>
  <si>
    <t>Hydrofornia z siecią wodociągową</t>
  </si>
  <si>
    <t>Martiany</t>
  </si>
  <si>
    <t>Oczyszczalnia ścieków</t>
  </si>
  <si>
    <t>Nakomiady</t>
  </si>
  <si>
    <t>Karolewo</t>
  </si>
  <si>
    <t>dobry (użytkowany)</t>
  </si>
  <si>
    <t>Wieża ciśnień</t>
  </si>
  <si>
    <t>Przepompownia ścieków</t>
  </si>
  <si>
    <t xml:space="preserve"> Budynek mieszkalny</t>
  </si>
  <si>
    <t>Czerniki 9</t>
  </si>
  <si>
    <t>Budynek "Mazur" Karolewo</t>
  </si>
  <si>
    <t>budynek zamknięty, monitorowany, okna zabite deskami</t>
  </si>
  <si>
    <t>Karolewo 15C</t>
  </si>
  <si>
    <t>do remontu część budynku</t>
  </si>
  <si>
    <t>lokal z cz. budynku gospodarczego</t>
  </si>
  <si>
    <t>Lokal 1,2</t>
  </si>
  <si>
    <t>Grabno 5</t>
  </si>
  <si>
    <t>Lokal – dobry, gospodarczy - zły</t>
  </si>
  <si>
    <t>Lokal mieszkalny</t>
  </si>
  <si>
    <t>Wopławki 17/9</t>
  </si>
  <si>
    <t>cz. segm. Budynku gosp.</t>
  </si>
  <si>
    <t>Lokal 3</t>
  </si>
  <si>
    <t>Smokowo 8/3</t>
  </si>
  <si>
    <t>Lokal mieszkalny wraz z budynkiem gospodarczym</t>
  </si>
  <si>
    <t>Lokal 2</t>
  </si>
  <si>
    <t>Kotkowo 9</t>
  </si>
  <si>
    <t>Wopławki 19</t>
  </si>
  <si>
    <t>Lokal mieszkalny wraz z udziałem 500/10000 budynku gospodarczego</t>
  </si>
  <si>
    <t>Lokal 7</t>
  </si>
  <si>
    <t>Łazdoje 16</t>
  </si>
  <si>
    <t>Lokal – dobry, gospodarczy – dostateczny</t>
  </si>
  <si>
    <t>Lokal 22</t>
  </si>
  <si>
    <t>Wopławki 43</t>
  </si>
  <si>
    <t>Budynek Gospodarczy</t>
  </si>
  <si>
    <t>O</t>
  </si>
  <si>
    <t>działka 28/104 w obrębie Karolewo</t>
  </si>
  <si>
    <t>działka nr 28/105 w Karolewie</t>
  </si>
  <si>
    <t>Smokowo 6/11</t>
  </si>
  <si>
    <t>Sala gimnastyczna Świerszczewski</t>
  </si>
  <si>
    <t>wymaga remontu</t>
  </si>
  <si>
    <t>Lokal mieszkalny z pom. gospodarczym</t>
  </si>
  <si>
    <t>Grabno 4/1 i 4/4</t>
  </si>
  <si>
    <t>Kaskajmy 17/2</t>
  </si>
  <si>
    <t>Łazdoje 5/4 i 5/3</t>
  </si>
  <si>
    <t>Łazdoje 22/1</t>
  </si>
  <si>
    <t xml:space="preserve">Budynek jednorodzinny </t>
  </si>
  <si>
    <t>Łazdoje 14</t>
  </si>
  <si>
    <t>lokal mieszkalny z pom. gospodarczym</t>
  </si>
  <si>
    <t>Kotkowo 13</t>
  </si>
  <si>
    <t xml:space="preserve">lokale mieszkalne z pom. Gospodarczymi </t>
  </si>
  <si>
    <t>Lokal 1, 4</t>
  </si>
  <si>
    <t xml:space="preserve">Grabno 4 </t>
  </si>
  <si>
    <t>Lokal mieszkalny nr 5 w budynku 9A</t>
  </si>
  <si>
    <t xml:space="preserve">Nakomiady </t>
  </si>
  <si>
    <t>Pomieszczenie gospodarcze</t>
  </si>
  <si>
    <t>5 zestawów otwarta strefy aktywności</t>
  </si>
  <si>
    <t xml:space="preserve"> Nowa Różanka, Wopławki, Smokowo, Czerniki, Łazdoje</t>
  </si>
  <si>
    <t xml:space="preserve">Zagospodarowanie plaży wraz z wyposażeniem </t>
  </si>
  <si>
    <t xml:space="preserve">Czerniki </t>
  </si>
  <si>
    <t>RAZEM</t>
  </si>
  <si>
    <t>2. Szkoła Podstawowa w Nakomiadach</t>
  </si>
  <si>
    <t>Szkoła</t>
  </si>
  <si>
    <t>hydrant zewnętrzny - 1 szt., hudrant wewnętrzny - 2 szt., gaśnica proszkowa - 12 szt., koc gaśniczy - 1 szt</t>
  </si>
  <si>
    <t>Nakomiady 1, 11-400nm Kętrzyn</t>
  </si>
  <si>
    <t>ściany zewnętrzne: piwnica-bloczki betonowe; konstrukcja naziemna-gazobeton na zaprawie azbestowo-wapiennej</t>
  </si>
  <si>
    <t>płyta żelbetonowa</t>
  </si>
  <si>
    <t>blacha</t>
  </si>
  <si>
    <t>nie dotyczy</t>
  </si>
  <si>
    <t>częściowo</t>
  </si>
  <si>
    <t>budynek kotłowni</t>
  </si>
  <si>
    <t>gaśnica proszkowa-1; koc gaśniczy - 1</t>
  </si>
  <si>
    <t>murowane</t>
  </si>
  <si>
    <t>papa</t>
  </si>
  <si>
    <t>3. Szkoła Podstawowa w Biedaszkach</t>
  </si>
  <si>
    <t>gaśnice proszkowe 10 szt., hydranty 6 szt.,kraty na oknach - piwnica, kotłownia, szatnia, biblioteka, klasa nr 11, klasa nr 12,, parter- chronią pomieszczenia drzwi dwuskrzydłowe, drewniane 2 szt., drzwi dwuskrzydłowe szklane, okratowane 1 szt., zamki łucznik 3 szt., zamki zwykłe 3 szt., dozór całodobowy pracowniczy, alarm agencji ochrony całodobowy w okresie V -X.</t>
  </si>
  <si>
    <t>Biedaszki 11, 11-400 Kętrzyn</t>
  </si>
  <si>
    <t xml:space="preserve">bloczki betonowe,bloczki keramzytowe </t>
  </si>
  <si>
    <t>płyty wzmocnione, płyty wielkokanałlowe typ żerański</t>
  </si>
  <si>
    <t>drewniany dwuspadowy,pokrycie papa</t>
  </si>
  <si>
    <t>dobra</t>
  </si>
  <si>
    <t xml:space="preserve">butla gazowa </t>
  </si>
  <si>
    <r>
      <rPr>
        <sz val="10"/>
        <rFont val="Arial"/>
        <family val="2"/>
      </rPr>
      <t>2161,1m</t>
    </r>
    <r>
      <rPr>
        <vertAlign val="superscript"/>
        <sz val="10"/>
        <rFont val="Arial"/>
        <family val="2"/>
      </rPr>
      <t>2</t>
    </r>
  </si>
  <si>
    <t>2+piwnica</t>
  </si>
  <si>
    <t>Tak</t>
  </si>
  <si>
    <t>4. Szkoła Podstawowa w Kruszewcu</t>
  </si>
  <si>
    <t>Budynek szkolny</t>
  </si>
  <si>
    <t>przed 1945</t>
  </si>
  <si>
    <t xml:space="preserve">zabezpieczenia p. poż.:gaśnice  11 szt., hydranty - wewnętrzne i zewnętrzne, zabezpieczenie przeciwkradzieżowe: kraty na oknach (I pietro, sala nr 7 i 6; parter, gabinet Dyrektora, sekretariat, biblioteka); ilość zamków 4 szt. wpuszczonych na wkład kę patentową i 2 szt.na klucze zwykłe oraz sztaba zamykana na kłódkę, urządzenie alarmowe, dźwiękowe (sala nr 6 i 7, biblioteka) podłączone do mieszkania woźnego </t>
  </si>
  <si>
    <t>Kruszewiec 20</t>
  </si>
  <si>
    <t>Budunek szkoły Karolewo 9</t>
  </si>
  <si>
    <t>urządzenia alarmowe</t>
  </si>
  <si>
    <t>Karolewo 9</t>
  </si>
  <si>
    <t>gazobeton</t>
  </si>
  <si>
    <t>żeletowe i ceramiczne na belkach stalowych</t>
  </si>
  <si>
    <t>konstrukcja drewniana pokryta blachodachówką</t>
  </si>
  <si>
    <t>Sala gimnastyczna</t>
  </si>
  <si>
    <t>cegła</t>
  </si>
  <si>
    <t>gęsto żebrowy żelbetowy</t>
  </si>
  <si>
    <t>z rygli stalowych o profilu zamknętym</t>
  </si>
  <si>
    <t>Instalacja gazowa</t>
  </si>
  <si>
    <t>5. Szkoła Podstawowa w Wilkowie</t>
  </si>
  <si>
    <t xml:space="preserve">edukacja </t>
  </si>
  <si>
    <t>6 gaśnic, 6 hydrantów, kraty w suterenie, 2 drzwi, dozorca nocny</t>
  </si>
  <si>
    <t>Wilkowo 23</t>
  </si>
  <si>
    <t>cegła kratówka</t>
  </si>
  <si>
    <t xml:space="preserve">płyty żelbetowe </t>
  </si>
  <si>
    <t xml:space="preserve">więźba drewniana płatowo-kleszczowa,blacha tłoczona powlekana </t>
  </si>
  <si>
    <t>TAK</t>
  </si>
  <si>
    <t>sala sportowa</t>
  </si>
  <si>
    <t>4 gasnice, 2 hydranty, 3 drzwi, dozorca nocny</t>
  </si>
  <si>
    <t xml:space="preserve">cegła żerańska </t>
  </si>
  <si>
    <t>płytki korytkowe na dźwigarach stalowych</t>
  </si>
  <si>
    <t>papa,blacha fałdowa,blacha tłoczona</t>
  </si>
  <si>
    <t xml:space="preserve">dobry </t>
  </si>
  <si>
    <t>SUMA OGÓŁEM:</t>
  </si>
  <si>
    <t>Wszystkie budynki , które są nieużytkowane są odłączone od mediów i nie przechodzą przeglądów technicznych</t>
  </si>
  <si>
    <t>Wartość odtworzeniowa ustalona na podstawie kalkulatora do szacowania wartości odtworzeniowych budynków opartego na Biuletynie Cen Obiektów Budowlanych SEKOCENBUD</t>
  </si>
  <si>
    <t>Wartość odtworzeniowa Określona Przez Zamawiającego</t>
  </si>
  <si>
    <t>Tabela nr 3 - Wykaz sprzętu elektronicznego w Gminie Kętrzyn</t>
  </si>
  <si>
    <r>
      <rPr>
        <b/>
        <i/>
        <sz val="10"/>
        <rFont val="Arial"/>
        <family val="2"/>
      </rP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</si>
  <si>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</si>
  <si>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</si>
  <si>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</si>
  <si>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</si>
  <si>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>1. Urząd Gminy</t>
  </si>
  <si>
    <t>Telewizor</t>
  </si>
  <si>
    <t>Zestaw komputerowy</t>
  </si>
  <si>
    <t>Monitor Samsung</t>
  </si>
  <si>
    <t>Skaner</t>
  </si>
  <si>
    <t>Niszczarka</t>
  </si>
  <si>
    <t>Telewizor LG-przekazane przedszkolu</t>
  </si>
  <si>
    <t>kopiarka KANON(4szt.)- przekazane przedszkolom</t>
  </si>
  <si>
    <t>Zestaw komputerowy PotiPlex</t>
  </si>
  <si>
    <t>Drukarka HP Laser Jet P1102Pw</t>
  </si>
  <si>
    <t>Niszczarka Fellowes99MS + UPS</t>
  </si>
  <si>
    <t>Zestaw komputerowy DELL</t>
  </si>
  <si>
    <t>UPS Power Walker Line- interactive 300 RT LCD</t>
  </si>
  <si>
    <t>Drukarka kolorowa HP 5 szt. - przekazane przedszkolom</t>
  </si>
  <si>
    <t>UPS APC Back</t>
  </si>
  <si>
    <t>Telewizor Panasonic 4 szt. - przekazane przedszkolom</t>
  </si>
  <si>
    <t>Telefax Panasonic</t>
  </si>
  <si>
    <t>Drukarka laserowa HP Laser Jet Pro M402 dn</t>
  </si>
  <si>
    <t>Niszczarka Fellowes 73a</t>
  </si>
  <si>
    <t>Fellowes Automax</t>
  </si>
  <si>
    <t>Ruter Asus</t>
  </si>
  <si>
    <t>drukarka  HP</t>
  </si>
  <si>
    <t>infomat wewn.</t>
  </si>
  <si>
    <t>Fortinet</t>
  </si>
  <si>
    <t>komputer DELL</t>
  </si>
  <si>
    <t>monitor DELL</t>
  </si>
  <si>
    <t xml:space="preserve">Niszczarka Fellowes </t>
  </si>
  <si>
    <t xml:space="preserve">Drukarka HP Laser Jet </t>
  </si>
  <si>
    <t>Drukarka HP Laser</t>
  </si>
  <si>
    <t>Drukarka</t>
  </si>
  <si>
    <t>Router</t>
  </si>
  <si>
    <t>Klimatyzator 2szt.</t>
  </si>
  <si>
    <t>2. Gminny Ośrodek Pomocy Społecznej</t>
  </si>
  <si>
    <t>Urządzenie wielofunkcyjne Drukarka</t>
  </si>
  <si>
    <t>Faks termiczny Panasonic KX-FT988</t>
  </si>
  <si>
    <t xml:space="preserve"> Drukarka KYOCERA P2135</t>
  </si>
  <si>
    <t>Komputer</t>
  </si>
  <si>
    <t>Kopiarka TASKALFA</t>
  </si>
  <si>
    <t xml:space="preserve">Komputer </t>
  </si>
  <si>
    <t xml:space="preserve">Monitor </t>
  </si>
  <si>
    <t>Monitor</t>
  </si>
  <si>
    <t>Drukarka DCP-J 100</t>
  </si>
  <si>
    <t>Drukarka KYOCERA</t>
  </si>
  <si>
    <t>3. Szkoła Podstawowa w Nakomiadach</t>
  </si>
  <si>
    <t xml:space="preserve"> Kserokopiarka Canon</t>
  </si>
  <si>
    <t>otrzymana w 2015r</t>
  </si>
  <si>
    <t xml:space="preserve">Projektor multimedialny Acer </t>
  </si>
  <si>
    <t>otrzymany w 2015</t>
  </si>
  <si>
    <t xml:space="preserve">Tablica interaktywna </t>
  </si>
  <si>
    <t>zakupiona 2015</t>
  </si>
  <si>
    <t>projektor ESPON</t>
  </si>
  <si>
    <t>zakupiony 2015</t>
  </si>
  <si>
    <t>Rrzutnik Viev</t>
  </si>
  <si>
    <t>Projektor krótkoogniskowy</t>
  </si>
  <si>
    <t>zakupiony 2016</t>
  </si>
  <si>
    <t>zakupiona 2016</t>
  </si>
  <si>
    <t>Telewizor SAMSUNG</t>
  </si>
  <si>
    <t>Monitor interaktywny Avtek</t>
  </si>
  <si>
    <t>Tablica interaktywna MyBoard ( 2 szt.x 3874,50 zł )</t>
  </si>
  <si>
    <t>zakupiona 2017</t>
  </si>
  <si>
    <t>Projektor Canon (2 szt. X 2583,00 zł )</t>
  </si>
  <si>
    <t>zakupiony 2017</t>
  </si>
  <si>
    <t>zakupiony 2018</t>
  </si>
  <si>
    <t>4. Szkoła Podstawowa w Biedaszkach</t>
  </si>
  <si>
    <t>kserokopiarka Canon</t>
  </si>
  <si>
    <t xml:space="preserve">kserokopiarka Kyocera </t>
  </si>
  <si>
    <t>wizualizer stacjonarny</t>
  </si>
  <si>
    <t xml:space="preserve">Kopiarka cyfrowa </t>
  </si>
  <si>
    <t>5. Szkoła Podstawowa w Kruszewcu</t>
  </si>
  <si>
    <t>tablica inter.MyBoard 84”DTO-178 S SteelSix-Touch</t>
  </si>
  <si>
    <t>projektor EPSOPN EB-520</t>
  </si>
  <si>
    <t xml:space="preserve">zestaw interaktywny PANORAMA </t>
  </si>
  <si>
    <t>projektor EPSON EB-525W</t>
  </si>
  <si>
    <t>Wizalizer MyBoardDOC-500AF</t>
  </si>
  <si>
    <t>Urządzenie wielofunkcyjne BROTHER DCP-J05%</t>
  </si>
  <si>
    <t>tablica inter.MyBoard 95"DTO-i89 C Ceramic Ten-Touch</t>
  </si>
  <si>
    <t xml:space="preserve">tablica inter.MyBoard SILVER 95"DTO-i89 C Ceramic Ten - Toch </t>
  </si>
  <si>
    <t>drukarka HP P1102 LASERJET</t>
  </si>
  <si>
    <t>monitor interakt. AVTEK touchScreen 84" PRO</t>
  </si>
  <si>
    <t>urzadzenie wielofunkcyjne BROTHER DCP-J105</t>
  </si>
  <si>
    <t>urządzenie Kyocera TASKalfa 300i</t>
  </si>
  <si>
    <t>projektor CANON LV-WX310ST</t>
  </si>
  <si>
    <t>Telewizor LG</t>
  </si>
  <si>
    <t>Mikrofony Rode M-3 2 szt</t>
  </si>
  <si>
    <t>Aparat fotograficzny Panasonic</t>
  </si>
  <si>
    <t>Projektor BenQ</t>
  </si>
  <si>
    <t>Projektor Ebson EB S31</t>
  </si>
  <si>
    <t>Projektor Sony SX 226</t>
  </si>
  <si>
    <t>Tablica interaktywna</t>
  </si>
  <si>
    <t>Monitor Samsung 65 cali 2 sztuki</t>
  </si>
  <si>
    <t>6. Szkoła Podstawowa w Wilkowie</t>
  </si>
  <si>
    <t xml:space="preserve">kserokopiarka </t>
  </si>
  <si>
    <t xml:space="preserve">tablica interaktywna </t>
  </si>
  <si>
    <t xml:space="preserve">projektor multimedialny </t>
  </si>
  <si>
    <t xml:space="preserve">telewizor </t>
  </si>
  <si>
    <t xml:space="preserve">monitor </t>
  </si>
  <si>
    <r>
      <rPr>
        <b/>
        <i/>
        <sz val="10"/>
        <rFont val="Arial"/>
        <family val="2"/>
      </rP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</si>
  <si>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Projektor Epson</t>
  </si>
  <si>
    <t>Laptop Dell Inspireo 3537</t>
  </si>
  <si>
    <t>Laptop Dell</t>
  </si>
  <si>
    <t>Tablice interaktywne-przekazane przedszkolom</t>
  </si>
  <si>
    <t>projektor Ejzer(5szt.)-przekazane przedszkolom</t>
  </si>
  <si>
    <t>Laptop Fujitsu Life(5szt.)-przekazane przedszkolom</t>
  </si>
  <si>
    <t>konsola x-box -przekazane przedszkolu</t>
  </si>
  <si>
    <t>kolumna aktywna YAMAHA</t>
  </si>
  <si>
    <t>Mikser Behringer</t>
  </si>
  <si>
    <t>aparat fotograficzny FUJI – przekazane przedszkolu</t>
  </si>
  <si>
    <t>mikrofon nagłowny 8 szt. - przekazane przedszkolom</t>
  </si>
  <si>
    <t>konsola Xbox 4szt. - przekazane przedszkolom</t>
  </si>
  <si>
    <t>Tablet Goclever Insignia  2 szt. - przekazane przedszkolom</t>
  </si>
  <si>
    <t>Laptop Dell Inspiron</t>
  </si>
  <si>
    <t>Pendrive Kingston DTVP32GB USB 3.0 256bit</t>
  </si>
  <si>
    <t>Kasa FS260 STIHL 2- mix AutoCut 40-2</t>
  </si>
  <si>
    <t xml:space="preserve">Dyktafon </t>
  </si>
  <si>
    <t>GPS</t>
  </si>
  <si>
    <t>Nawigacja</t>
  </si>
  <si>
    <t>Czytnik e-dowodów 2 szt.</t>
  </si>
  <si>
    <t>Laptop</t>
  </si>
  <si>
    <t>Tablet 5szt.- Przek. Soł. Czerniki</t>
  </si>
  <si>
    <t>Tablet 13 szt.- przek. Soł. Kruszewiec</t>
  </si>
  <si>
    <t>Radioodtwarzacz Philips</t>
  </si>
  <si>
    <t>Lenowo Yoga 500 laptop</t>
  </si>
  <si>
    <t>Lenovo -laptop</t>
  </si>
  <si>
    <t>Odtwarzacz CD Sensor</t>
  </si>
  <si>
    <t>Komputer przenośny Fujitsu</t>
  </si>
  <si>
    <t>Notebook Dell Vostro (6 sztuk)</t>
  </si>
  <si>
    <t>laptop lenowo</t>
  </si>
  <si>
    <t>laptop Dell</t>
  </si>
  <si>
    <t>laptop Dell (5 szt.x 3000,00 zł)</t>
  </si>
  <si>
    <t>zakupione 2017</t>
  </si>
  <si>
    <t>tablica interaktywna</t>
  </si>
  <si>
    <t xml:space="preserve">EEG Biofeedbach </t>
  </si>
  <si>
    <t>monitor intraktywny 2 szt.</t>
  </si>
  <si>
    <t xml:space="preserve">wizualizer przenośny </t>
  </si>
  <si>
    <t xml:space="preserve">projektor Casio </t>
  </si>
  <si>
    <t>rzutnik Casio</t>
  </si>
  <si>
    <t>laptop Lenovo 2szt.</t>
  </si>
  <si>
    <t xml:space="preserve">podłoga interaktywna </t>
  </si>
  <si>
    <t xml:space="preserve">laptop   </t>
  </si>
  <si>
    <t>Laptop MSI-057 szt. 5</t>
  </si>
  <si>
    <t>Laptop DEL-185 szt.10</t>
  </si>
  <si>
    <t xml:space="preserve">monitor interaktywny </t>
  </si>
  <si>
    <t>laptop Lenovo V310</t>
  </si>
  <si>
    <t>laptop HP</t>
  </si>
  <si>
    <t>laptop Del3168</t>
  </si>
  <si>
    <t>photon+teblet</t>
  </si>
  <si>
    <t xml:space="preserve">laptop </t>
  </si>
  <si>
    <t>ASUS 17,3”R752LB-TY076H I3-5010U/4GB/1TB WIN8</t>
  </si>
  <si>
    <t>LENOVO 15,6”G50-80 I3-4030U/4GB/1TB/ WIN 8.1</t>
  </si>
  <si>
    <t>Notebook Lenovo 100-15 80QQ00L2PB INTEL I13-5005U 4G IT 15,6 WIN10</t>
  </si>
  <si>
    <t>R540SA-XX022T  W10 N3050/4/1TB/IntXD/15.6</t>
  </si>
  <si>
    <t>NOTEBOOK HP 250 G4 N0Z68EA INTEL13 -5005U 4G IT R5 M330-215,6 WIN 10</t>
  </si>
  <si>
    <t>ASUS  R540LJ-XX338T i3-5005U/4GB/1TB/Win 10</t>
  </si>
  <si>
    <t>Notebook Asus</t>
  </si>
  <si>
    <t xml:space="preserve">komputer przenośny </t>
  </si>
  <si>
    <t>odtwarzacz CD</t>
  </si>
  <si>
    <t>laptop</t>
  </si>
  <si>
    <t xml:space="preserve">waga elektryczna </t>
  </si>
  <si>
    <t>Wykaz monitoringu wizyjnego</t>
  </si>
  <si>
    <t>system alarmowy wewnątrz budynku</t>
  </si>
  <si>
    <t xml:space="preserve">monitoring </t>
  </si>
  <si>
    <t>2. Szkoła Podstawowa w Kruszewcu</t>
  </si>
  <si>
    <t>Monitoring</t>
  </si>
  <si>
    <t>Razem sprzęt stacjonarny</t>
  </si>
  <si>
    <t>Razem sprzęt przenośny</t>
  </si>
  <si>
    <t>Razem monitoring wizyjny</t>
  </si>
  <si>
    <t>Tabela nr 4 - Wykaz pojazdów w Gminie Kętrzyn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</si>
  <si>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</si>
  <si>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</si>
  <si>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</si>
  <si>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</si>
  <si>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</si>
  <si>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</si>
  <si>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</si>
  <si>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</si>
  <si>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</si>
  <si>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</si>
  <si>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</si>
  <si>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</si>
  <si>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</si>
  <si>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</si>
  <si>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</si>
  <si>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</si>
  <si>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r>
      <rPr>
        <b/>
        <sz val="10"/>
        <rFont val="Arial"/>
        <family val="2"/>
      </rP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</si>
  <si>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t>Wyposażenie dodatkowe</t>
  </si>
  <si>
    <t>Okres ubezpieczenia OC i NW</t>
  </si>
  <si>
    <t>Okres ubezpieczenia AC i KR</t>
  </si>
  <si>
    <r>
      <rPr>
        <b/>
        <sz val="10"/>
        <rFont val="Arial"/>
        <family val="2"/>
      </rP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</si>
  <si>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r>
      <rPr>
        <b/>
        <sz val="10"/>
        <rFont val="Arial"/>
        <family val="2"/>
      </rPr>
      <t>Zielona Karta</t>
    </r>
    <r>
      <rPr>
        <sz val="10"/>
        <rFont val="Arial"/>
        <family val="2"/>
      </rPr>
      <t xml:space="preserve"> (kraj)</t>
    </r>
  </si>
  <si>
    <t>rodzaj</t>
  </si>
  <si>
    <t>wartość</t>
  </si>
  <si>
    <t>Od</t>
  </si>
  <si>
    <t>Do</t>
  </si>
  <si>
    <t>OC</t>
  </si>
  <si>
    <t>NW</t>
  </si>
  <si>
    <t>AC/KR</t>
  </si>
  <si>
    <t>ASS</t>
  </si>
  <si>
    <t>Toyota</t>
  </si>
  <si>
    <t>Corolla 1.3 VVT-i Terra</t>
  </si>
  <si>
    <t>AHTLT58E306000012</t>
  </si>
  <si>
    <t>NKE 70KX</t>
  </si>
  <si>
    <t>Osobowy</t>
  </si>
  <si>
    <t>06.05.2009</t>
  </si>
  <si>
    <t>-----</t>
  </si>
  <si>
    <t xml:space="preserve">06.05.2020      </t>
  </si>
  <si>
    <t>05.05.2021</t>
  </si>
  <si>
    <t>x</t>
  </si>
  <si>
    <t>Mercedes</t>
  </si>
  <si>
    <t>030311R</t>
  </si>
  <si>
    <t>WDB30012113053070</t>
  </si>
  <si>
    <t>NKE 72HA</t>
  </si>
  <si>
    <t>autobus</t>
  </si>
  <si>
    <t>09.12.1987</t>
  </si>
  <si>
    <t>13.09.2019</t>
  </si>
  <si>
    <t xml:space="preserve">12.09.2020  </t>
  </si>
  <si>
    <t>Mercedes Benz</t>
  </si>
  <si>
    <t>Atego 1329 AF</t>
  </si>
  <si>
    <t>WDB763641L448675</t>
  </si>
  <si>
    <t>NKE 83LU</t>
  </si>
  <si>
    <t>pożarniczy specjalny</t>
  </si>
  <si>
    <t>29.10.2009</t>
  </si>
  <si>
    <t>08.12.2019</t>
  </si>
  <si>
    <t>07.12.2020</t>
  </si>
  <si>
    <t>FSC Starachowice</t>
  </si>
  <si>
    <t>Star 266</t>
  </si>
  <si>
    <t>00000000006317556</t>
  </si>
  <si>
    <t>NKE 79EC</t>
  </si>
  <si>
    <t>08.2009</t>
  </si>
  <si>
    <t xml:space="preserve">25.06.2019  </t>
  </si>
  <si>
    <t>24.06.2020</t>
  </si>
  <si>
    <t xml:space="preserve">01.06.2019    </t>
  </si>
  <si>
    <t xml:space="preserve">31.05.2020  </t>
  </si>
  <si>
    <t>0303-11R</t>
  </si>
  <si>
    <t>WDB30012113045818</t>
  </si>
  <si>
    <t>NKE 14RH</t>
  </si>
  <si>
    <t>25.09.1985</t>
  </si>
  <si>
    <t xml:space="preserve">26.04.2020   </t>
  </si>
  <si>
    <t xml:space="preserve">25.04.2021  </t>
  </si>
  <si>
    <t xml:space="preserve">26.04.2020  </t>
  </si>
  <si>
    <t>Iveco</t>
  </si>
  <si>
    <t>Daily 70C14</t>
  </si>
  <si>
    <t>ZCFC70A20B5886706</t>
  </si>
  <si>
    <t>NKE35UJ</t>
  </si>
  <si>
    <t>ciężarowy wywóz śmieci</t>
  </si>
  <si>
    <t xml:space="preserve">02.10.2019  </t>
  </si>
  <si>
    <t xml:space="preserve">01.10.2020  </t>
  </si>
  <si>
    <t>Równiarka</t>
  </si>
  <si>
    <t>Greder MG-145P</t>
  </si>
  <si>
    <t>BRAK</t>
  </si>
  <si>
    <t>wolnobieżny</t>
  </si>
  <si>
    <t>brak</t>
  </si>
  <si>
    <t xml:space="preserve">brak </t>
  </si>
  <si>
    <t>--------</t>
  </si>
  <si>
    <t>01.01.2020</t>
  </si>
  <si>
    <t xml:space="preserve">31.12.2020  </t>
  </si>
  <si>
    <t>-</t>
  </si>
  <si>
    <t>Eurocargo</t>
  </si>
  <si>
    <t>ZCFB71LMX02654493</t>
  </si>
  <si>
    <t>NKEHP51</t>
  </si>
  <si>
    <t>06.2017</t>
  </si>
  <si>
    <t>23.06.2019</t>
  </si>
  <si>
    <t>22.06.2020</t>
  </si>
  <si>
    <t xml:space="preserve">VW </t>
  </si>
  <si>
    <t xml:space="preserve">Transporter </t>
  </si>
  <si>
    <t xml:space="preserve">WV2ZZZ7HZ6X010286 </t>
  </si>
  <si>
    <t xml:space="preserve">NKE69AW </t>
  </si>
  <si>
    <t xml:space="preserve">osobowy </t>
  </si>
  <si>
    <t xml:space="preserve">1896/0 </t>
  </si>
  <si>
    <t xml:space="preserve">12.10.2005 </t>
  </si>
  <si>
    <t>16.10.2018</t>
  </si>
  <si>
    <t>12.10.2019</t>
  </si>
  <si>
    <t>11.10.2020</t>
  </si>
  <si>
    <t>Tabela nr 5 - Szkodowość w Gminie Kętrzyn</t>
  </si>
  <si>
    <t>Informacje o szkodach w ostatnich 3 latach- od 01.06.2016 do 04.04.2019 - stan na dzień 04.04.2019</t>
  </si>
  <si>
    <t>Rok</t>
  </si>
  <si>
    <t>Liczba szkód</t>
  </si>
  <si>
    <t>Suma wypłaconych odszkodowań</t>
  </si>
  <si>
    <t>Krótki opis szkód</t>
  </si>
  <si>
    <t>2016 r. - od 01.06.2016</t>
  </si>
  <si>
    <t>mienie od ognia i innych zdarzeń losowych - dewastacja - Zniszczenie ławeczek w wiacie przystankowej wskutek aktu wandalizmu dokonanego przez nieznanych sprawców</t>
  </si>
  <si>
    <t>mienie od ognia i innych zdarzeń losowych - dewastacja - Całkowite zniszczenie wiaty przystankowej wskutek uderzenia przez pojazd ciężarowy</t>
  </si>
  <si>
    <t>mienie od ognia i innych zdarzeń losowych - Zniszczenie wiaty przystankowej wskutek aktu wandalizmu dokonanego przez nieznanych sprawców</t>
  </si>
  <si>
    <t>2017 r.</t>
  </si>
  <si>
    <t>mienie od ognia i innych zdarzeń losowych - dewastacja - Uszkodzenie tzw. witacza stojącego w pasie drogowym w wyniku aktu wandalizmu.</t>
  </si>
  <si>
    <t>mienie od ognia i innych zdarzeń losowych - Uszkodzenie ogrodzenia szkolnego wskutek nawałnicy</t>
  </si>
  <si>
    <t>szyby od stłuczenia - Zniszczenie wiaty przystankowej (zbita szyba boczna) wskutek aktu wandalizmu.</t>
  </si>
  <si>
    <t>OC dróg - Uszkodzenie pojazdu na skutek uderzenia przez liczne odłamki zadzerwiałego metalu, które spadły z wieży ciśnień podczas prowadzonych w tym dniu prac związanych z montażem syreny strażackiej</t>
  </si>
  <si>
    <t>szyby od stłuczenia - Zniszczenie  szyby wiaty przystankowej w wyniku aktu wandalizmu.</t>
  </si>
  <si>
    <t>szyby od stłuczenia - Uszkodzenie ściany bocznej (szklanej tafl) w wiacie przystankowej wskutek wandalizmu dokonanego przez nieznanych sprawców</t>
  </si>
  <si>
    <t>szyby od stłuczenia - Wybicie szyby w wiacie przystankowej wskutek aku wandalizmu dokonanego przez nieznanych sprawców</t>
  </si>
  <si>
    <t>mienie od ognia i innych zdarzeń losowych - Uszkodzenie kosza spustowego, zalanie pomieszczeń w budynku szkoły, uszkodzenie dachu, kanału wjazdowego, urządzeń na placu zabaw, osunięcie się tynku na budynku gospodarczym oraz uszkodzenie ogrodzenia wskutek ulewy z huraganem, przez co także zostały powalone drzewa, które również przyczyniły się do powstałych strat</t>
  </si>
  <si>
    <t>mienie od ognia i innych zdarzeń losowych - Niewłaściwa praca kotła gazowego - brak wyświetlania danych na panelu sterowania i głośna praca kotła w wyniku wyładowań atmosferycznych.</t>
  </si>
  <si>
    <t>AC - Uszkodzenie pojazdu podczas postoju na parkingu wskutek uderzenia (przytarcia) przez inny nieznany pojazd</t>
  </si>
  <si>
    <t>AC - Uszkodzenie szyby pojazdu w wyniku uderzenia kamienia podczas mijania innego pojazdu.</t>
  </si>
  <si>
    <t>AC - Uszkodzenie pojazdu podczas wyjeżdżania z posesji na drogę powiatową wskutek zaczepienia o słupek bramy wjazdowej</t>
  </si>
  <si>
    <t>OC PPM - Uszkodzenie pojazdu wskutek uderzenia przez inny pojazd</t>
  </si>
  <si>
    <t>2018 r.</t>
  </si>
  <si>
    <t>szyby od stłuczenia - Uszkodzenie szyby w wiacie przystankowej.</t>
  </si>
  <si>
    <t>mienie od ognia i innych zdarzeń losowych - dewastacja - Uszkodzenie "witacza" wskutek aktu wandalizmu.</t>
  </si>
  <si>
    <t>szyby od stłuczenia - Wybicie tylnej szyby wiaty przystankowej przez nieznanych sprawców.</t>
  </si>
  <si>
    <t>szyby od stłuczenia - Wybicie szyby w wiacie przystankowej przez nieznanego sprawcę</t>
  </si>
  <si>
    <t>szyby od stłuczenia - Uszkodzenie wiaty przystankowej (wybicie szyby) wskutek dewastacji.</t>
  </si>
  <si>
    <t>OC deliktowo kontraktowe - Uszkodzenie pojazdu wskutek uderzenia kamieniem, który wypadł spod kosiarki podczas wykaszania traw.</t>
  </si>
  <si>
    <t>szyby od stłuczenia - Uszkodzenie wiaty przystankowej (wybicie szyby) wskutek dewastacji dokonanej przez nieznanych sprawców</t>
  </si>
  <si>
    <t>AC - Uszkodzenie zaparkowanego pojazdu ( przerysowanie tylnego zderzaka z prawej strony) przez nieznanego sprawce.</t>
  </si>
  <si>
    <t>2019 - stan na dzień 04.04.2019</t>
  </si>
  <si>
    <t>2019 r. - do 04.04.2019</t>
  </si>
  <si>
    <t>ubezpieczenie szyb od stłuczenia - Wybicie szyb w wiacie przystankowej.</t>
  </si>
  <si>
    <t>mienie od ognia i innych zdarzeń losowych - Dewastacja szafki licznikowej do oświetlenia ulicznego przez nieznanego sprawcę.</t>
  </si>
  <si>
    <t>szyby od stłuczenia - Dewastacja szafki licznikowej do oświetlenia ulicznego przez nieznanego sprawcę.</t>
  </si>
  <si>
    <t>REZERWY utworzone na poczet odszkodowań</t>
  </si>
  <si>
    <t>Brak utworzonych rezerw</t>
  </si>
  <si>
    <t>Tabela nr 6</t>
  </si>
  <si>
    <t>INFORMACJA O MAJĄTKU TRWAŁYM</t>
  </si>
  <si>
    <t>Jednostka</t>
  </si>
  <si>
    <t>Urządzenia i wyposażenie</t>
  </si>
  <si>
    <t>W tym zbiory bibioteczne</t>
  </si>
  <si>
    <t>Szkoła Podstawowa w Wilkowie</t>
  </si>
  <si>
    <t>Tabela nr 7</t>
  </si>
  <si>
    <t>WYKAZ LOKALIZACJI, W KTÓRYCH PROWADZONA JEST DZIAŁALNOŚĆ ORAZ LOKALIZACJI, GDZIE ZNAJDUJE SIĘ MIENIE NALEŻĄCE DO JEDNOSTEK GMINY KĘTRZYN (nie wykazane w załączniku nr 1 - poniższy wykaz nie musi być pełnym wykazem lokalizacji)</t>
  </si>
  <si>
    <t>Lokalizacja (adres)</t>
  </si>
  <si>
    <t>Zabezpieczenia (znane zabezpieczenia p-poż i przeciw kradzieżowe)</t>
  </si>
  <si>
    <t>1. Szkoła Podstawowa w Biedaszkach</t>
  </si>
  <si>
    <t>gaśnice proszkowe - 8 szt., hydranty - 6 szt.,  parter - sala komputerowa, chronią pomieszczenia drzwi dwuskrzydłowe drewniane - 2 szt., drzwi dwuskrzydłowe szklane okratowane - 1 szt., zamki łucznik - 3 szt., zamki zwykłe - 3 szt., dozór całodobowy pracowniczy, alarm agencji ochrony całodobowy w okresie V-X.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</si>
</sst>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&quot; zł&quot;_-;\-* #,##0.00&quot; zł&quot;_-;_-* \-??&quot; zł&quot;_-;_-@_-"/>
    <numFmt numFmtId="166" formatCode="@"/>
    <numFmt numFmtId="167" formatCode="#,##0.00&quot; zł&quot;"/>
    <numFmt numFmtId="168" formatCode="D\.MM\.YYYY"/>
    <numFmt numFmtId="169" formatCode="#,##0.00"/>
    <numFmt numFmtId="170" formatCode="#,##0.00&quot; zł&quot;;[RED]\-#,##0.00&quot; zł&quot;"/>
    <numFmt numFmtId="171" formatCode="#,##0.00\ _z_ł"/>
    <numFmt numFmtId="172" formatCode="#,##0.00\ [$zł-415];[RED]\-#,##0.00\ [$zł-415]"/>
    <numFmt numFmtId="173" formatCode="D/MM/YYYY"/>
    <numFmt numFmtId="174" formatCode="YYYY\-MM\-DD"/>
    <numFmt numFmtId="175" formatCode="#,##0.00&quot;     &quot;"/>
    <numFmt numFmtId="176" formatCode="0.00"/>
  </numFmts>
  <fonts count="25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8"/>
      <name val="Arial1"/>
      <family val="0"/>
    </font>
    <font>
      <i/>
      <sz val="10"/>
      <color indexed="8"/>
      <name val="Arial1"/>
      <family val="0"/>
    </font>
    <font>
      <sz val="10"/>
      <color indexed="8"/>
      <name val="Arial"/>
      <family val="2"/>
    </font>
    <font>
      <sz val="10"/>
      <name val="Arial1"/>
      <family val="0"/>
    </font>
    <font>
      <strike/>
      <sz val="10"/>
      <name val="Arial"/>
      <family val="2"/>
    </font>
    <font>
      <b/>
      <sz val="10"/>
      <color indexed="8"/>
      <name val="Arial1"/>
      <family val="0"/>
    </font>
    <font>
      <i/>
      <sz val="10"/>
      <name val="Arial1"/>
      <family val="0"/>
    </font>
    <font>
      <b/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</cellStyleXfs>
  <cellXfs count="29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wrapText="1"/>
    </xf>
    <xf numFmtId="164" fontId="0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vertical="center"/>
    </xf>
    <xf numFmtId="164" fontId="0" fillId="2" borderId="0" xfId="0" applyFill="1" applyAlignment="1">
      <alignment vertical="center"/>
    </xf>
    <xf numFmtId="164" fontId="0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6" fontId="0" fillId="2" borderId="2" xfId="0" applyNumberFormat="1" applyFont="1" applyFill="1" applyBorder="1" applyAlignment="1">
      <alignment horizontal="center" vertical="center" wrapText="1"/>
    </xf>
    <xf numFmtId="164" fontId="0" fillId="2" borderId="0" xfId="0" applyFont="1" applyFill="1" applyAlignment="1">
      <alignment horizontal="center" vertical="center"/>
    </xf>
    <xf numFmtId="166" fontId="0" fillId="2" borderId="3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vertical="center" wrapText="1"/>
    </xf>
    <xf numFmtId="166" fontId="0" fillId="2" borderId="3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7" fontId="0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left" vertical="center" wrapText="1"/>
    </xf>
    <xf numFmtId="164" fontId="0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1" xfId="0" applyFont="1" applyFill="1" applyBorder="1" applyAlignment="1">
      <alignment horizontal="left" vertical="center" wrapText="1"/>
    </xf>
    <xf numFmtId="164" fontId="5" fillId="0" borderId="1" xfId="0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4" fontId="5" fillId="0" borderId="4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center" vertical="center" wrapText="1"/>
    </xf>
    <xf numFmtId="165" fontId="0" fillId="2" borderId="1" xfId="17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/>
    </xf>
    <xf numFmtId="164" fontId="5" fillId="0" borderId="4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5" fontId="0" fillId="2" borderId="1" xfId="17" applyFont="1" applyFill="1" applyBorder="1" applyAlignment="1" applyProtection="1">
      <alignment horizontal="right" vertical="center" wrapText="1"/>
      <protection/>
    </xf>
    <xf numFmtId="164" fontId="0" fillId="0" borderId="3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vertical="center" wrapText="1"/>
    </xf>
    <xf numFmtId="164" fontId="0" fillId="0" borderId="5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4" fontId="8" fillId="0" borderId="5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5" fontId="0" fillId="2" borderId="1" xfId="17" applyFont="1" applyFill="1" applyBorder="1" applyAlignment="1" applyProtection="1">
      <alignment vertical="center" wrapText="1"/>
      <protection/>
    </xf>
    <xf numFmtId="164" fontId="5" fillId="0" borderId="1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vertical="center" wrapText="1"/>
    </xf>
    <xf numFmtId="165" fontId="8" fillId="2" borderId="1" xfId="17" applyFont="1" applyFill="1" applyBorder="1" applyAlignment="1" applyProtection="1">
      <alignment vertical="center" wrapText="1"/>
      <protection/>
    </xf>
    <xf numFmtId="164" fontId="11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/>
    </xf>
    <xf numFmtId="164" fontId="5" fillId="2" borderId="2" xfId="0" applyFont="1" applyFill="1" applyBorder="1" applyAlignment="1">
      <alignment vertical="center" wrapText="1"/>
    </xf>
    <xf numFmtId="165" fontId="8" fillId="2" borderId="2" xfId="17" applyFont="1" applyFill="1" applyBorder="1" applyAlignment="1" applyProtection="1">
      <alignment vertical="center" wrapText="1"/>
      <protection/>
    </xf>
    <xf numFmtId="164" fontId="11" fillId="2" borderId="2" xfId="0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4" fontId="0" fillId="2" borderId="4" xfId="0" applyFont="1" applyFill="1" applyBorder="1" applyAlignment="1">
      <alignment vertical="center" wrapText="1"/>
    </xf>
    <xf numFmtId="165" fontId="0" fillId="2" borderId="4" xfId="17" applyFont="1" applyFill="1" applyBorder="1" applyAlignment="1" applyProtection="1">
      <alignment horizontal="center" vertical="center" wrapText="1"/>
      <protection/>
    </xf>
    <xf numFmtId="169" fontId="0" fillId="2" borderId="4" xfId="0" applyNumberFormat="1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5" fontId="0" fillId="2" borderId="1" xfId="17" applyFont="1" applyFill="1" applyBorder="1" applyAlignment="1" applyProtection="1">
      <alignment horizontal="center" vertical="center" wrapText="1"/>
      <protection/>
    </xf>
    <xf numFmtId="169" fontId="0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5" fontId="0" fillId="0" borderId="1" xfId="17" applyFont="1" applyFill="1" applyBorder="1" applyAlignment="1" applyProtection="1">
      <alignment vertical="center" wrapText="1"/>
      <protection/>
    </xf>
    <xf numFmtId="169" fontId="0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vertical="center" wrapText="1"/>
    </xf>
    <xf numFmtId="164" fontId="5" fillId="0" borderId="2" xfId="0" applyFont="1" applyBorder="1" applyAlignment="1">
      <alignment horizontal="left" vertical="center" wrapText="1"/>
    </xf>
    <xf numFmtId="167" fontId="6" fillId="0" borderId="2" xfId="0" applyNumberFormat="1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vertical="center" wrapText="1"/>
    </xf>
    <xf numFmtId="165" fontId="0" fillId="0" borderId="2" xfId="17" applyFont="1" applyFill="1" applyBorder="1" applyAlignment="1" applyProtection="1">
      <alignment vertical="center" wrapText="1"/>
      <protection/>
    </xf>
    <xf numFmtId="169" fontId="0" fillId="0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/>
    </xf>
    <xf numFmtId="165" fontId="0" fillId="2" borderId="1" xfId="0" applyNumberFormat="1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/>
    </xf>
    <xf numFmtId="164" fontId="0" fillId="0" borderId="1" xfId="0" applyFill="1" applyBorder="1" applyAlignment="1">
      <alignment/>
    </xf>
    <xf numFmtId="164" fontId="0" fillId="0" borderId="1" xfId="0" applyFont="1" applyBorder="1" applyAlignment="1">
      <alignment horizontal="left" vertical="center" wrapText="1"/>
    </xf>
    <xf numFmtId="167" fontId="0" fillId="0" borderId="1" xfId="0" applyNumberFormat="1" applyFont="1" applyFill="1" applyBorder="1" applyAlignment="1">
      <alignment horizontal="center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5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70" fontId="0" fillId="0" borderId="1" xfId="17" applyNumberFormat="1" applyFont="1" applyFill="1" applyBorder="1" applyAlignment="1" applyProtection="1">
      <alignment horizontal="right" vertical="center" wrapText="1"/>
      <protection/>
    </xf>
    <xf numFmtId="167" fontId="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 horizontal="center" vertical="top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167" fontId="13" fillId="0" borderId="4" xfId="0" applyNumberFormat="1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center" vertical="center" wrapText="1"/>
    </xf>
    <xf numFmtId="165" fontId="0" fillId="0" borderId="1" xfId="17" applyFont="1" applyFill="1" applyBorder="1" applyAlignment="1" applyProtection="1">
      <alignment vertical="center" wrapText="1"/>
      <protection/>
    </xf>
    <xf numFmtId="165" fontId="0" fillId="0" borderId="0" xfId="0" applyNumberForma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vertical="center" wrapText="1"/>
    </xf>
    <xf numFmtId="164" fontId="15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0" xfId="0" applyFont="1" applyAlignment="1">
      <alignment/>
    </xf>
    <xf numFmtId="164" fontId="0" fillId="0" borderId="5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right"/>
    </xf>
    <xf numFmtId="164" fontId="0" fillId="0" borderId="0" xfId="0" applyFill="1" applyAlignment="1">
      <alignment horizontal="center"/>
    </xf>
    <xf numFmtId="164" fontId="2" fillId="4" borderId="8" xfId="0" applyFont="1" applyFill="1" applyBorder="1" applyAlignment="1">
      <alignment horizontal="center" vertical="center"/>
    </xf>
    <xf numFmtId="167" fontId="2" fillId="4" borderId="9" xfId="0" applyNumberFormat="1" applyFont="1" applyFill="1" applyBorder="1" applyAlignment="1">
      <alignment horizontal="right" vertical="center"/>
    </xf>
    <xf numFmtId="164" fontId="2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7" fontId="0" fillId="0" borderId="0" xfId="0" applyNumberFormat="1" applyFont="1" applyAlignment="1">
      <alignment horizontal="right"/>
    </xf>
    <xf numFmtId="164" fontId="2" fillId="0" borderId="0" xfId="0" applyFont="1" applyAlignment="1">
      <alignment vertical="center"/>
    </xf>
    <xf numFmtId="167" fontId="2" fillId="0" borderId="0" xfId="0" applyNumberFormat="1" applyFont="1" applyAlignment="1">
      <alignment horizontal="right"/>
    </xf>
    <xf numFmtId="164" fontId="12" fillId="4" borderId="1" xfId="0" applyFont="1" applyFill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5" fontId="13" fillId="0" borderId="1" xfId="17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ont="1" applyFill="1" applyAlignment="1">
      <alignment/>
    </xf>
    <xf numFmtId="164" fontId="13" fillId="2" borderId="1" xfId="0" applyFont="1" applyFill="1" applyBorder="1" applyAlignment="1">
      <alignment vertical="center" wrapText="1"/>
    </xf>
    <xf numFmtId="164" fontId="13" fillId="2" borderId="1" xfId="0" applyFont="1" applyFill="1" applyBorder="1" applyAlignment="1">
      <alignment horizontal="center" vertical="center" wrapText="1"/>
    </xf>
    <xf numFmtId="165" fontId="13" fillId="2" borderId="1" xfId="17" applyFont="1" applyFill="1" applyBorder="1" applyAlignment="1" applyProtection="1">
      <alignment horizontal="right" vertical="center" wrapText="1"/>
      <protection/>
    </xf>
    <xf numFmtId="167" fontId="2" fillId="0" borderId="1" xfId="0" applyNumberFormat="1" applyFont="1" applyFill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horizontal="center" vertical="center" wrapText="1"/>
    </xf>
    <xf numFmtId="165" fontId="0" fillId="0" borderId="1" xfId="17" applyFon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>
      <alignment/>
    </xf>
    <xf numFmtId="165" fontId="0" fillId="0" borderId="1" xfId="17" applyFont="1" applyFill="1" applyBorder="1" applyAlignment="1" applyProtection="1">
      <alignment horizontal="right" vertical="center" wrapText="1"/>
      <protection/>
    </xf>
    <xf numFmtId="164" fontId="0" fillId="0" borderId="1" xfId="0" applyFont="1" applyBorder="1" applyAlignment="1">
      <alignment vertical="center" wrapText="1"/>
    </xf>
    <xf numFmtId="164" fontId="0" fillId="2" borderId="0" xfId="0" applyFont="1" applyFill="1" applyAlignment="1">
      <alignment/>
    </xf>
    <xf numFmtId="167" fontId="2" fillId="0" borderId="1" xfId="0" applyNumberFormat="1" applyFont="1" applyFill="1" applyBorder="1" applyAlignment="1">
      <alignment horizontal="right" vertical="center" wrapText="1"/>
    </xf>
    <xf numFmtId="171" fontId="0" fillId="0" borderId="1" xfId="0" applyNumberFormat="1" applyBorder="1" applyAlignment="1">
      <alignment horizontal="right" vertical="center" wrapText="1"/>
    </xf>
    <xf numFmtId="171" fontId="0" fillId="2" borderId="1" xfId="0" applyNumberFormat="1" applyFont="1" applyFill="1" applyBorder="1" applyAlignment="1">
      <alignment vertical="center" wrapText="1"/>
    </xf>
    <xf numFmtId="164" fontId="2" fillId="0" borderId="4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7" fontId="0" fillId="0" borderId="1" xfId="0" applyNumberFormat="1" applyFont="1" applyBorder="1" applyAlignment="1">
      <alignment horizontal="right" vertical="center" wrapText="1"/>
    </xf>
    <xf numFmtId="164" fontId="2" fillId="0" borderId="0" xfId="0" applyFont="1" applyAlignment="1">
      <alignment/>
    </xf>
    <xf numFmtId="164" fontId="0" fillId="0" borderId="10" xfId="0" applyFont="1" applyFill="1" applyBorder="1" applyAlignment="1">
      <alignment horizontal="center"/>
    </xf>
    <xf numFmtId="164" fontId="2" fillId="0" borderId="1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vertical="center" wrapText="1"/>
    </xf>
    <xf numFmtId="164" fontId="0" fillId="0" borderId="11" xfId="0" applyFont="1" applyFill="1" applyBorder="1" applyAlignment="1">
      <alignment horizontal="center"/>
    </xf>
    <xf numFmtId="164" fontId="2" fillId="0" borderId="11" xfId="0" applyFont="1" applyFill="1" applyBorder="1" applyAlignment="1">
      <alignment vertical="center" wrapText="1"/>
    </xf>
    <xf numFmtId="164" fontId="0" fillId="0" borderId="11" xfId="0" applyFont="1" applyFill="1" applyBorder="1" applyAlignment="1">
      <alignment horizontal="center" vertical="center" wrapText="1"/>
    </xf>
    <xf numFmtId="167" fontId="2" fillId="0" borderId="11" xfId="0" applyNumberFormat="1" applyFont="1" applyFill="1" applyBorder="1" applyAlignment="1">
      <alignment vertical="center" wrapText="1"/>
    </xf>
    <xf numFmtId="164" fontId="13" fillId="0" borderId="2" xfId="0" applyFont="1" applyBorder="1" applyAlignment="1">
      <alignment vertical="center" wrapText="1"/>
    </xf>
    <xf numFmtId="164" fontId="13" fillId="0" borderId="2" xfId="0" applyFont="1" applyBorder="1" applyAlignment="1">
      <alignment horizontal="center" vertical="center" wrapText="1"/>
    </xf>
    <xf numFmtId="165" fontId="13" fillId="0" borderId="2" xfId="17" applyFont="1" applyFill="1" applyBorder="1" applyAlignment="1" applyProtection="1">
      <alignment horizontal="right" vertical="center" wrapText="1"/>
      <protection/>
    </xf>
    <xf numFmtId="165" fontId="13" fillId="5" borderId="1" xfId="17" applyFont="1" applyFill="1" applyBorder="1" applyAlignment="1" applyProtection="1">
      <alignment horizontal="right" vertical="center" wrapText="1"/>
      <protection/>
    </xf>
    <xf numFmtId="171" fontId="0" fillId="0" borderId="1" xfId="17" applyNumberFormat="1" applyFont="1" applyFill="1" applyBorder="1" applyAlignment="1" applyProtection="1">
      <alignment horizontal="right" vertical="center" wrapText="1"/>
      <protection/>
    </xf>
    <xf numFmtId="164" fontId="0" fillId="0" borderId="0" xfId="0" applyFont="1" applyAlignment="1">
      <alignment horizontal="center" wrapText="1"/>
    </xf>
    <xf numFmtId="167" fontId="0" fillId="0" borderId="0" xfId="0" applyNumberFormat="1" applyFont="1" applyAlignment="1">
      <alignment horizontal="right" wrapText="1"/>
    </xf>
    <xf numFmtId="172" fontId="5" fillId="0" borderId="1" xfId="0" applyNumberFormat="1" applyFont="1" applyFill="1" applyBorder="1" applyAlignment="1">
      <alignment vertical="center" wrapText="1"/>
    </xf>
    <xf numFmtId="164" fontId="2" fillId="4" borderId="1" xfId="0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right" vertical="center" wrapText="1"/>
    </xf>
    <xf numFmtId="164" fontId="0" fillId="0" borderId="0" xfId="0" applyFont="1" applyFill="1" applyAlignment="1">
      <alignment vertical="center"/>
    </xf>
    <xf numFmtId="171" fontId="0" fillId="0" borderId="0" xfId="0" applyNumberFormat="1" applyFont="1" applyFill="1" applyAlignment="1">
      <alignment horizontal="center" vertical="center" wrapText="1"/>
    </xf>
    <xf numFmtId="164" fontId="0" fillId="0" borderId="0" xfId="0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/>
    </xf>
    <xf numFmtId="164" fontId="17" fillId="0" borderId="0" xfId="0" applyFont="1" applyFill="1" applyAlignment="1">
      <alignment horizontal="left" vertical="center"/>
    </xf>
    <xf numFmtId="164" fontId="18" fillId="0" borderId="0" xfId="0" applyFont="1" applyFill="1" applyBorder="1" applyAlignment="1">
      <alignment horizontal="right" vertical="center"/>
    </xf>
    <xf numFmtId="164" fontId="2" fillId="0" borderId="7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19" fillId="0" borderId="8" xfId="0" applyFont="1" applyFill="1" applyBorder="1" applyAlignment="1">
      <alignment horizontal="center" vertical="center" wrapText="1"/>
    </xf>
    <xf numFmtId="164" fontId="2" fillId="0" borderId="12" xfId="0" applyFont="1" applyFill="1" applyBorder="1" applyAlignment="1">
      <alignment horizontal="center" vertical="center" wrapText="1"/>
    </xf>
    <xf numFmtId="164" fontId="2" fillId="0" borderId="13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 wrapText="1"/>
    </xf>
    <xf numFmtId="164" fontId="2" fillId="0" borderId="15" xfId="0" applyFont="1" applyFill="1" applyBorder="1" applyAlignment="1">
      <alignment horizontal="center" vertical="center" wrapText="1"/>
    </xf>
    <xf numFmtId="164" fontId="2" fillId="0" borderId="16" xfId="0" applyFont="1" applyFill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left" vertical="center" wrapText="1"/>
    </xf>
    <xf numFmtId="167" fontId="0" fillId="3" borderId="4" xfId="0" applyNumberFormat="1" applyFont="1" applyFill="1" applyBorder="1" applyAlignment="1">
      <alignment horizontal="center" vertical="center"/>
    </xf>
    <xf numFmtId="164" fontId="0" fillId="3" borderId="4" xfId="0" applyFont="1" applyFill="1" applyBorder="1" applyAlignment="1">
      <alignment vertical="center"/>
    </xf>
    <xf numFmtId="173" fontId="0" fillId="0" borderId="1" xfId="0" applyNumberFormat="1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73" fontId="2" fillId="2" borderId="1" xfId="0" applyNumberFormat="1" applyFont="1" applyFill="1" applyBorder="1" applyAlignment="1">
      <alignment horizontal="center" vertical="center" wrapText="1"/>
    </xf>
    <xf numFmtId="165" fontId="21" fillId="2" borderId="3" xfId="17" applyFont="1" applyFill="1" applyBorder="1" applyAlignment="1" applyProtection="1">
      <alignment horizontal="center" vertical="center" wrapText="1"/>
      <protection/>
    </xf>
    <xf numFmtId="173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vertical="center"/>
    </xf>
    <xf numFmtId="164" fontId="10" fillId="2" borderId="5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74" fontId="0" fillId="0" borderId="1" xfId="0" applyNumberFormat="1" applyFont="1" applyFill="1" applyBorder="1" applyAlignment="1">
      <alignment horizontal="center" vertical="center" wrapText="1"/>
    </xf>
    <xf numFmtId="173" fontId="0" fillId="0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8" fontId="10" fillId="2" borderId="5" xfId="0" applyNumberFormat="1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75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center" vertical="center" wrapText="1"/>
    </xf>
    <xf numFmtId="164" fontId="10" fillId="0" borderId="6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 wrapText="1"/>
    </xf>
    <xf numFmtId="165" fontId="2" fillId="2" borderId="1" xfId="17" applyFont="1" applyFill="1" applyBorder="1" applyAlignment="1" applyProtection="1">
      <alignment horizontal="center" vertical="center" wrapText="1"/>
      <protection/>
    </xf>
    <xf numFmtId="167" fontId="0" fillId="3" borderId="1" xfId="0" applyNumberFormat="1" applyFont="1" applyFill="1" applyBorder="1" applyAlignment="1">
      <alignment horizontal="center" vertical="center"/>
    </xf>
    <xf numFmtId="164" fontId="0" fillId="3" borderId="1" xfId="0" applyFont="1" applyFill="1" applyBorder="1" applyAlignment="1">
      <alignment vertical="center"/>
    </xf>
    <xf numFmtId="164" fontId="0" fillId="0" borderId="4" xfId="0" applyFont="1" applyFill="1" applyBorder="1" applyAlignment="1">
      <alignment horizontal="center" vertical="center" wrapText="1"/>
    </xf>
    <xf numFmtId="173" fontId="0" fillId="0" borderId="4" xfId="0" applyNumberFormat="1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 wrapText="1"/>
    </xf>
    <xf numFmtId="166" fontId="13" fillId="2" borderId="4" xfId="0" applyNumberFormat="1" applyFont="1" applyFill="1" applyBorder="1" applyAlignment="1">
      <alignment horizontal="center" vertical="center" wrapText="1"/>
    </xf>
    <xf numFmtId="165" fontId="3" fillId="2" borderId="4" xfId="17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Font="1" applyFill="1" applyBorder="1" applyAlignment="1">
      <alignment horizontal="center" vertical="center"/>
    </xf>
    <xf numFmtId="164" fontId="0" fillId="0" borderId="0" xfId="21" applyFont="1" applyAlignment="1">
      <alignment horizontal="center"/>
      <protection/>
    </xf>
    <xf numFmtId="167" fontId="0" fillId="0" borderId="0" xfId="21" applyNumberFormat="1" applyFont="1" applyAlignment="1">
      <alignment horizontal="center" wrapText="1"/>
      <protection/>
    </xf>
    <xf numFmtId="164" fontId="0" fillId="0" borderId="0" xfId="21" applyFont="1" applyAlignment="1">
      <alignment wrapText="1"/>
      <protection/>
    </xf>
    <xf numFmtId="164" fontId="2" fillId="0" borderId="0" xfId="21" applyFont="1" applyAlignment="1">
      <alignment horizontal="left"/>
      <protection/>
    </xf>
    <xf numFmtId="164" fontId="2" fillId="0" borderId="0" xfId="21" applyFont="1" applyAlignment="1">
      <alignment horizontal="center"/>
      <protection/>
    </xf>
    <xf numFmtId="167" fontId="2" fillId="0" borderId="0" xfId="21" applyNumberFormat="1" applyFont="1" applyAlignment="1">
      <alignment horizontal="center" wrapText="1"/>
      <protection/>
    </xf>
    <xf numFmtId="164" fontId="2" fillId="0" borderId="0" xfId="21" applyFont="1" applyAlignment="1">
      <alignment horizontal="right" wrapText="1"/>
      <protection/>
    </xf>
    <xf numFmtId="164" fontId="19" fillId="0" borderId="1" xfId="21" applyFont="1" applyFill="1" applyBorder="1" applyAlignment="1">
      <alignment horizontal="center" vertical="center"/>
      <protection/>
    </xf>
    <xf numFmtId="164" fontId="19" fillId="0" borderId="1" xfId="21" applyFont="1" applyFill="1" applyBorder="1" applyAlignment="1">
      <alignment horizontal="center" vertical="center" wrapText="1"/>
      <protection/>
    </xf>
    <xf numFmtId="167" fontId="19" fillId="0" borderId="1" xfId="21" applyNumberFormat="1" applyFont="1" applyFill="1" applyBorder="1" applyAlignment="1">
      <alignment horizontal="center" vertical="center" wrapText="1"/>
      <protection/>
    </xf>
    <xf numFmtId="164" fontId="19" fillId="6" borderId="1" xfId="21" applyFont="1" applyFill="1" applyBorder="1" applyAlignment="1">
      <alignment horizontal="center" vertical="center" wrapText="1"/>
      <protection/>
    </xf>
    <xf numFmtId="164" fontId="22" fillId="0" borderId="1" xfId="21" applyFont="1" applyFill="1" applyBorder="1" applyAlignment="1">
      <alignment horizontal="center" vertical="center" wrapText="1"/>
      <protection/>
    </xf>
    <xf numFmtId="164" fontId="0" fillId="0" borderId="1" xfId="21" applyFont="1" applyFill="1" applyBorder="1" applyAlignment="1">
      <alignment horizontal="center" vertical="center" wrapText="1"/>
      <protection/>
    </xf>
    <xf numFmtId="165" fontId="0" fillId="0" borderId="1" xfId="17" applyFont="1" applyFill="1" applyBorder="1" applyAlignment="1" applyProtection="1">
      <alignment horizontal="center" vertical="center" wrapText="1"/>
      <protection/>
    </xf>
    <xf numFmtId="165" fontId="2" fillId="0" borderId="1" xfId="17" applyFont="1" applyFill="1" applyBorder="1" applyAlignment="1" applyProtection="1">
      <alignment horizontal="center" vertical="center" wrapText="1"/>
      <protection/>
    </xf>
    <xf numFmtId="176" fontId="0" fillId="0" borderId="1" xfId="21" applyNumberFormat="1" applyFont="1" applyFill="1" applyBorder="1" applyAlignment="1">
      <alignment vertical="center" wrapText="1"/>
      <protection/>
    </xf>
    <xf numFmtId="164" fontId="0" fillId="0" borderId="0" xfId="21" applyFont="1" applyFill="1" applyBorder="1" applyAlignment="1">
      <alignment vertical="center"/>
      <protection/>
    </xf>
    <xf numFmtId="164" fontId="0" fillId="0" borderId="0" xfId="21" applyFont="1" applyFill="1" applyAlignment="1">
      <alignment vertical="center"/>
      <protection/>
    </xf>
    <xf numFmtId="164" fontId="22" fillId="0" borderId="2" xfId="21" applyFont="1" applyFill="1" applyBorder="1" applyAlignment="1">
      <alignment horizontal="center" vertical="center" wrapText="1"/>
      <protection/>
    </xf>
    <xf numFmtId="167" fontId="0" fillId="0" borderId="0" xfId="0" applyNumberFormat="1" applyAlignment="1">
      <alignment/>
    </xf>
    <xf numFmtId="164" fontId="23" fillId="0" borderId="0" xfId="0" applyFont="1" applyAlignment="1">
      <alignment/>
    </xf>
    <xf numFmtId="167" fontId="23" fillId="0" borderId="0" xfId="0" applyNumberFormat="1" applyFont="1" applyAlignment="1">
      <alignment horizontal="right"/>
    </xf>
    <xf numFmtId="164" fontId="0" fillId="0" borderId="0" xfId="0" applyAlignment="1">
      <alignment horizontal="center" vertical="center"/>
    </xf>
    <xf numFmtId="164" fontId="24" fillId="0" borderId="11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7" fontId="0" fillId="0" borderId="1" xfId="0" applyNumberFormat="1" applyFont="1" applyFill="1" applyBorder="1" applyAlignment="1">
      <alignment horizontal="right" vertical="center" wrapText="1"/>
    </xf>
    <xf numFmtId="164" fontId="0" fillId="2" borderId="1" xfId="0" applyFill="1" applyBorder="1" applyAlignment="1">
      <alignment horizontal="center" vertical="center"/>
    </xf>
    <xf numFmtId="167" fontId="0" fillId="2" borderId="1" xfId="0" applyNumberFormat="1" applyFont="1" applyFill="1" applyBorder="1" applyAlignment="1">
      <alignment horizontal="right" vertical="center" wrapText="1"/>
    </xf>
    <xf numFmtId="164" fontId="0" fillId="2" borderId="0" xfId="0" applyFill="1" applyAlignment="1">
      <alignment/>
    </xf>
    <xf numFmtId="167" fontId="0" fillId="2" borderId="0" xfId="0" applyNumberFormat="1" applyFont="1" applyFill="1" applyAlignment="1">
      <alignment horizontal="right" vertical="center"/>
    </xf>
    <xf numFmtId="166" fontId="0" fillId="2" borderId="1" xfId="0" applyNumberFormat="1" applyFont="1" applyFill="1" applyBorder="1" applyAlignment="1">
      <alignment vertical="center" wrapText="1"/>
    </xf>
    <xf numFmtId="167" fontId="0" fillId="2" borderId="1" xfId="0" applyNumberFormat="1" applyFill="1" applyBorder="1" applyAlignment="1">
      <alignment vertical="center"/>
    </xf>
    <xf numFmtId="167" fontId="0" fillId="2" borderId="2" xfId="0" applyNumberFormat="1" applyFill="1" applyBorder="1" applyAlignment="1">
      <alignment vertical="center"/>
    </xf>
    <xf numFmtId="167" fontId="0" fillId="2" borderId="1" xfId="0" applyNumberFormat="1" applyFill="1" applyBorder="1" applyAlignment="1">
      <alignment horizontal="right" vertical="center"/>
    </xf>
    <xf numFmtId="167" fontId="0" fillId="2" borderId="2" xfId="0" applyNumberForma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vertical="center"/>
    </xf>
    <xf numFmtId="167" fontId="0" fillId="0" borderId="0" xfId="0" applyNumberFormat="1" applyFill="1" applyAlignment="1">
      <alignment/>
    </xf>
    <xf numFmtId="164" fontId="12" fillId="0" borderId="0" xfId="0" applyFont="1" applyFill="1" applyAlignment="1">
      <alignment horizontal="right"/>
    </xf>
    <xf numFmtId="164" fontId="22" fillId="0" borderId="0" xfId="0" applyFont="1" applyBorder="1" applyAlignment="1">
      <alignment horizontal="center" wrapText="1"/>
    </xf>
    <xf numFmtId="164" fontId="19" fillId="0" borderId="0" xfId="0" applyFont="1" applyAlignment="1">
      <alignment horizontal="center"/>
    </xf>
    <xf numFmtId="164" fontId="22" fillId="0" borderId="0" xfId="0" applyFont="1" applyAlignment="1">
      <alignment horizontal="center" wrapText="1"/>
    </xf>
    <xf numFmtId="164" fontId="0" fillId="0" borderId="1" xfId="0" applyFont="1" applyBorder="1" applyAlignment="1">
      <alignment horizontal="center" wrapText="1"/>
    </xf>
    <xf numFmtId="164" fontId="2" fillId="3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3" xfId="21"/>
    <cellStyle name="Walutowy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view="pageBreakPreview" zoomScaleSheetLayoutView="100" workbookViewId="0" topLeftCell="A1">
      <selection activeCell="B8" sqref="B8"/>
    </sheetView>
  </sheetViews>
  <sheetFormatPr defaultColWidth="8.0039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1" customWidth="1"/>
    <col min="5" max="5" width="10.421875" style="1" customWidth="1"/>
    <col min="6" max="6" width="26.28125" style="1" customWidth="1"/>
    <col min="7" max="11" width="19.8515625" style="0" customWidth="1"/>
    <col min="12" max="16384" width="9.00390625" style="0" customWidth="1"/>
  </cols>
  <sheetData>
    <row r="1" ht="12.75">
      <c r="A1" s="2" t="s">
        <v>0</v>
      </c>
    </row>
    <row r="3" spans="1:11" ht="9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57" customHeight="1">
      <c r="A4" s="5">
        <v>1</v>
      </c>
      <c r="B4" s="6" t="s">
        <v>12</v>
      </c>
      <c r="C4" s="7" t="s">
        <v>13</v>
      </c>
      <c r="D4" s="8" t="s">
        <v>14</v>
      </c>
      <c r="E4" s="9" t="s">
        <v>15</v>
      </c>
      <c r="F4" s="10" t="s">
        <v>16</v>
      </c>
      <c r="G4" s="5" t="s">
        <v>17</v>
      </c>
      <c r="H4" s="5" t="s">
        <v>18</v>
      </c>
      <c r="I4" s="5" t="s">
        <v>18</v>
      </c>
      <c r="J4" s="5" t="s">
        <v>18</v>
      </c>
      <c r="K4" s="5" t="s">
        <v>18</v>
      </c>
    </row>
    <row r="5" spans="1:11" s="15" customFormat="1" ht="36" customHeight="1">
      <c r="A5" s="11">
        <v>2</v>
      </c>
      <c r="B5" s="12" t="s">
        <v>19</v>
      </c>
      <c r="C5" s="7" t="s">
        <v>20</v>
      </c>
      <c r="D5" s="10" t="s">
        <v>21</v>
      </c>
      <c r="E5" s="13" t="s">
        <v>22</v>
      </c>
      <c r="F5" s="10" t="s">
        <v>23</v>
      </c>
      <c r="G5" s="14"/>
      <c r="H5" s="14"/>
      <c r="I5" s="11" t="s">
        <v>18</v>
      </c>
      <c r="J5" s="11" t="s">
        <v>18</v>
      </c>
      <c r="K5" s="11" t="s">
        <v>18</v>
      </c>
    </row>
    <row r="6" spans="1:11" s="15" customFormat="1" ht="25.5" customHeight="1">
      <c r="A6" s="11">
        <v>3</v>
      </c>
      <c r="B6" s="12" t="s">
        <v>24</v>
      </c>
      <c r="C6" s="7" t="s">
        <v>25</v>
      </c>
      <c r="D6" s="16" t="s">
        <v>26</v>
      </c>
      <c r="E6" s="7" t="s">
        <v>27</v>
      </c>
      <c r="F6" s="7" t="s">
        <v>28</v>
      </c>
      <c r="G6" s="11" t="s">
        <v>29</v>
      </c>
      <c r="H6" s="14"/>
      <c r="I6" s="11" t="s">
        <v>18</v>
      </c>
      <c r="J6" s="11" t="s">
        <v>18</v>
      </c>
      <c r="K6" s="11" t="s">
        <v>18</v>
      </c>
    </row>
    <row r="7" spans="1:11" s="15" customFormat="1" ht="48.75" customHeight="1">
      <c r="A7" s="11">
        <v>4</v>
      </c>
      <c r="B7" s="12" t="s">
        <v>30</v>
      </c>
      <c r="C7" s="7" t="s">
        <v>31</v>
      </c>
      <c r="D7" s="17" t="s">
        <v>32</v>
      </c>
      <c r="E7" s="18" t="s">
        <v>27</v>
      </c>
      <c r="F7" s="18" t="s">
        <v>33</v>
      </c>
      <c r="G7" s="16" t="s">
        <v>34</v>
      </c>
      <c r="H7" s="11" t="s">
        <v>18</v>
      </c>
      <c r="I7" s="14"/>
      <c r="J7" s="11"/>
      <c r="K7" s="11"/>
    </row>
    <row r="8" spans="1:11" s="15" customFormat="1" ht="44.25" customHeight="1">
      <c r="A8" s="11">
        <v>5</v>
      </c>
      <c r="B8" s="12" t="s">
        <v>35</v>
      </c>
      <c r="C8" s="19" t="s">
        <v>36</v>
      </c>
      <c r="D8" s="20" t="s">
        <v>37</v>
      </c>
      <c r="E8" s="21" t="s">
        <v>27</v>
      </c>
      <c r="F8" s="21" t="s">
        <v>38</v>
      </c>
      <c r="G8" s="11" t="s">
        <v>29</v>
      </c>
      <c r="H8" s="16" t="s">
        <v>39</v>
      </c>
      <c r="I8" s="11" t="s">
        <v>18</v>
      </c>
      <c r="J8" s="11" t="s">
        <v>18</v>
      </c>
      <c r="K8" s="11" t="s">
        <v>18</v>
      </c>
    </row>
    <row r="9" spans="1:11" s="25" customFormat="1" ht="34.5" customHeight="1">
      <c r="A9" s="5">
        <v>6</v>
      </c>
      <c r="B9" s="22" t="s">
        <v>40</v>
      </c>
      <c r="C9" s="7" t="s">
        <v>41</v>
      </c>
      <c r="D9" s="23" t="s">
        <v>42</v>
      </c>
      <c r="E9" s="21" t="s">
        <v>27</v>
      </c>
      <c r="F9" s="21" t="s">
        <v>38</v>
      </c>
      <c r="G9" s="24" t="s">
        <v>43</v>
      </c>
      <c r="H9" s="5" t="s">
        <v>18</v>
      </c>
      <c r="I9" s="5" t="s">
        <v>18</v>
      </c>
      <c r="J9" s="5" t="s">
        <v>18</v>
      </c>
      <c r="K9" s="5" t="s">
        <v>18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12"/>
  <sheetViews>
    <sheetView view="pageBreakPreview" zoomScaleNormal="85" zoomScaleSheetLayoutView="100" workbookViewId="0" topLeftCell="A1">
      <pane ySplit="5" topLeftCell="A42" activePane="bottomLeft" state="frozen"/>
      <selection pane="topLeft" activeCell="A1" sqref="A1"/>
      <selection pane="bottomLeft" activeCell="J111" sqref="J111"/>
    </sheetView>
  </sheetViews>
  <sheetFormatPr defaultColWidth="8.00390625" defaultRowHeight="12.75"/>
  <cols>
    <col min="1" max="1" width="4.28125" style="26" customWidth="1"/>
    <col min="2" max="2" width="28.7109375" style="26" customWidth="1"/>
    <col min="3" max="3" width="14.140625" style="27" customWidth="1"/>
    <col min="4" max="4" width="16.421875" style="28" customWidth="1"/>
    <col min="5" max="5" width="16.421875" style="29" customWidth="1"/>
    <col min="6" max="6" width="11.00390625" style="26" customWidth="1"/>
    <col min="7" max="7" width="22.57421875" style="26" customWidth="1"/>
    <col min="8" max="8" width="13.57421875" style="26" customWidth="1"/>
    <col min="9" max="9" width="41.28125" style="26" customWidth="1"/>
    <col min="10" max="10" width="20.00390625" style="26" customWidth="1"/>
    <col min="11" max="11" width="20.28125" style="26" customWidth="1"/>
    <col min="12" max="12" width="15.140625" style="26" customWidth="1"/>
    <col min="13" max="13" width="21.28125" style="26" customWidth="1"/>
    <col min="14" max="14" width="15.140625" style="26" customWidth="1"/>
    <col min="15" max="15" width="12.8515625" style="26" customWidth="1"/>
    <col min="16" max="16" width="11.00390625" style="26" customWidth="1"/>
    <col min="17" max="17" width="13.28125" style="0" customWidth="1"/>
    <col min="18" max="20" width="11.00390625" style="0" customWidth="1"/>
    <col min="21" max="24" width="11.28125" style="0" customWidth="1"/>
    <col min="25" max="16384" width="9.00390625" style="0" customWidth="1"/>
  </cols>
  <sheetData>
    <row r="2" ht="12.75">
      <c r="E2" s="27"/>
    </row>
    <row r="3" spans="1:6" ht="12.75">
      <c r="A3" s="2" t="s">
        <v>44</v>
      </c>
      <c r="F3" s="30"/>
    </row>
    <row r="4" spans="1:24" ht="62.25" customHeight="1">
      <c r="A4" s="31" t="s">
        <v>45</v>
      </c>
      <c r="B4" s="31" t="s">
        <v>46</v>
      </c>
      <c r="C4" s="31" t="s">
        <v>47</v>
      </c>
      <c r="D4" s="31" t="s">
        <v>48</v>
      </c>
      <c r="E4" s="31" t="s">
        <v>49</v>
      </c>
      <c r="F4" s="31" t="s">
        <v>50</v>
      </c>
      <c r="G4" s="31" t="s">
        <v>51</v>
      </c>
      <c r="H4" s="31" t="s">
        <v>52</v>
      </c>
      <c r="I4" s="31" t="s">
        <v>53</v>
      </c>
      <c r="J4" s="31" t="s">
        <v>54</v>
      </c>
      <c r="K4" s="32" t="s">
        <v>55</v>
      </c>
      <c r="L4" s="32"/>
      <c r="M4" s="32"/>
      <c r="N4" s="32" t="s">
        <v>56</v>
      </c>
      <c r="O4" s="31" t="s">
        <v>57</v>
      </c>
      <c r="P4" s="31"/>
      <c r="Q4" s="31"/>
      <c r="R4" s="31"/>
      <c r="S4" s="31"/>
      <c r="T4" s="31"/>
      <c r="U4" s="33" t="s">
        <v>58</v>
      </c>
      <c r="V4" s="33" t="s">
        <v>59</v>
      </c>
      <c r="W4" s="33" t="s">
        <v>60</v>
      </c>
      <c r="X4" s="33" t="s">
        <v>61</v>
      </c>
    </row>
    <row r="5" spans="1:24" ht="62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2" t="s">
        <v>62</v>
      </c>
      <c r="L5" s="32" t="s">
        <v>63</v>
      </c>
      <c r="M5" s="32" t="s">
        <v>64</v>
      </c>
      <c r="N5" s="32"/>
      <c r="O5" s="31" t="s">
        <v>65</v>
      </c>
      <c r="P5" s="31" t="s">
        <v>66</v>
      </c>
      <c r="Q5" s="31" t="s">
        <v>67</v>
      </c>
      <c r="R5" s="31" t="s">
        <v>68</v>
      </c>
      <c r="S5" s="31" t="s">
        <v>69</v>
      </c>
      <c r="T5" s="31" t="s">
        <v>70</v>
      </c>
      <c r="U5" s="33"/>
      <c r="V5" s="33"/>
      <c r="W5" s="33"/>
      <c r="X5" s="33"/>
    </row>
    <row r="6" spans="1:24" ht="16.5" customHeight="1">
      <c r="A6" s="34" t="s">
        <v>71</v>
      </c>
      <c r="B6" s="34"/>
      <c r="C6" s="34"/>
      <c r="D6" s="34"/>
      <c r="E6" s="34"/>
      <c r="F6" s="35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7"/>
      <c r="S6" s="37"/>
      <c r="T6" s="37"/>
      <c r="U6" s="37"/>
      <c r="V6" s="37"/>
      <c r="W6" s="37"/>
      <c r="X6" s="37"/>
    </row>
    <row r="7" spans="1:24" s="49" customFormat="1" ht="20.25" customHeight="1">
      <c r="A7" s="24">
        <v>1</v>
      </c>
      <c r="B7" s="38" t="s">
        <v>72</v>
      </c>
      <c r="C7" s="39"/>
      <c r="D7" s="40" t="s">
        <v>73</v>
      </c>
      <c r="E7" s="41"/>
      <c r="F7" s="42">
        <v>1994</v>
      </c>
      <c r="G7" s="43">
        <v>300000</v>
      </c>
      <c r="H7" s="44" t="s">
        <v>74</v>
      </c>
      <c r="I7" s="45"/>
      <c r="J7" s="46" t="s">
        <v>75</v>
      </c>
      <c r="K7" s="47"/>
      <c r="L7" s="47"/>
      <c r="M7" s="47"/>
      <c r="N7" s="48" t="s">
        <v>76</v>
      </c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s="49" customFormat="1" ht="22.5" customHeight="1">
      <c r="A8" s="24">
        <v>2</v>
      </c>
      <c r="B8" s="38" t="s">
        <v>77</v>
      </c>
      <c r="C8" s="39"/>
      <c r="D8" s="40" t="s">
        <v>73</v>
      </c>
      <c r="E8" s="41"/>
      <c r="F8" s="42">
        <v>1994</v>
      </c>
      <c r="G8" s="50">
        <v>10000</v>
      </c>
      <c r="H8" s="44" t="s">
        <v>74</v>
      </c>
      <c r="I8" s="45"/>
      <c r="J8" s="51" t="s">
        <v>75</v>
      </c>
      <c r="K8" s="47"/>
      <c r="L8" s="47"/>
      <c r="M8" s="47"/>
      <c r="N8" s="48" t="s">
        <v>76</v>
      </c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4" s="49" customFormat="1" ht="38.25">
      <c r="A9" s="24">
        <v>3</v>
      </c>
      <c r="B9" s="38" t="s">
        <v>78</v>
      </c>
      <c r="C9" s="39"/>
      <c r="D9" s="40" t="s">
        <v>73</v>
      </c>
      <c r="E9" s="41"/>
      <c r="F9" s="42">
        <v>1992</v>
      </c>
      <c r="G9" s="50">
        <v>48800.48</v>
      </c>
      <c r="H9" s="44" t="s">
        <v>79</v>
      </c>
      <c r="I9" s="45"/>
      <c r="J9" s="24" t="s">
        <v>80</v>
      </c>
      <c r="K9" s="47"/>
      <c r="L9" s="47"/>
      <c r="M9" s="47"/>
      <c r="N9" s="48" t="s">
        <v>81</v>
      </c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s="49" customFormat="1" ht="16.5" customHeight="1">
      <c r="A10" s="24">
        <v>4</v>
      </c>
      <c r="B10" s="52" t="s">
        <v>77</v>
      </c>
      <c r="C10" s="39"/>
      <c r="D10" s="40"/>
      <c r="E10" s="41"/>
      <c r="F10" s="53">
        <v>1994</v>
      </c>
      <c r="G10" s="50">
        <v>1850.51</v>
      </c>
      <c r="H10" s="44" t="s">
        <v>79</v>
      </c>
      <c r="I10" s="54"/>
      <c r="J10" s="16" t="s">
        <v>82</v>
      </c>
      <c r="K10" s="47"/>
      <c r="L10" s="47"/>
      <c r="M10" s="47"/>
      <c r="N10" s="55" t="s">
        <v>76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</row>
    <row r="11" spans="1:24" s="49" customFormat="1" ht="18.75" customHeight="1">
      <c r="A11" s="24">
        <v>5</v>
      </c>
      <c r="B11" s="38" t="s">
        <v>83</v>
      </c>
      <c r="C11" s="39"/>
      <c r="D11" s="40" t="s">
        <v>73</v>
      </c>
      <c r="E11" s="41"/>
      <c r="F11" s="42" t="s">
        <v>84</v>
      </c>
      <c r="G11" s="50">
        <v>72726.87</v>
      </c>
      <c r="H11" s="44" t="s">
        <v>79</v>
      </c>
      <c r="I11" s="45"/>
      <c r="J11" s="24" t="s">
        <v>85</v>
      </c>
      <c r="K11" s="47"/>
      <c r="L11" s="47"/>
      <c r="M11" s="47"/>
      <c r="N11" s="48" t="s">
        <v>86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:24" s="49" customFormat="1" ht="25.5">
      <c r="A12" s="24">
        <v>6</v>
      </c>
      <c r="B12" s="38" t="s">
        <v>87</v>
      </c>
      <c r="C12" s="39"/>
      <c r="D12" s="40" t="s">
        <v>73</v>
      </c>
      <c r="E12" s="41"/>
      <c r="F12" s="42" t="s">
        <v>84</v>
      </c>
      <c r="G12" s="50">
        <v>37713.01</v>
      </c>
      <c r="H12" s="44" t="s">
        <v>79</v>
      </c>
      <c r="I12" s="45"/>
      <c r="J12" s="24" t="s">
        <v>88</v>
      </c>
      <c r="K12" s="47"/>
      <c r="L12" s="47"/>
      <c r="M12" s="47"/>
      <c r="N12" s="48" t="s">
        <v>86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</row>
    <row r="13" spans="1:24" s="49" customFormat="1" ht="19.5" customHeight="1">
      <c r="A13" s="24">
        <v>7</v>
      </c>
      <c r="B13" s="38" t="s">
        <v>89</v>
      </c>
      <c r="C13" s="39"/>
      <c r="D13" s="40" t="s">
        <v>73</v>
      </c>
      <c r="E13" s="41"/>
      <c r="F13" s="42" t="s">
        <v>84</v>
      </c>
      <c r="G13" s="50">
        <v>73040.93</v>
      </c>
      <c r="H13" s="44" t="s">
        <v>79</v>
      </c>
      <c r="I13" s="45"/>
      <c r="J13" s="24" t="s">
        <v>90</v>
      </c>
      <c r="K13" s="47"/>
      <c r="L13" s="47"/>
      <c r="M13" s="47"/>
      <c r="N13" s="48" t="s">
        <v>76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</row>
    <row r="14" spans="1:24" s="49" customFormat="1" ht="18" customHeight="1">
      <c r="A14" s="24">
        <v>8</v>
      </c>
      <c r="B14" s="38" t="s">
        <v>91</v>
      </c>
      <c r="C14" s="39"/>
      <c r="D14" s="40" t="s">
        <v>73</v>
      </c>
      <c r="E14" s="41"/>
      <c r="F14" s="42">
        <v>1998</v>
      </c>
      <c r="G14" s="50">
        <v>69461.39</v>
      </c>
      <c r="H14" s="44" t="s">
        <v>79</v>
      </c>
      <c r="I14" s="45"/>
      <c r="J14" s="24" t="s">
        <v>92</v>
      </c>
      <c r="K14" s="47"/>
      <c r="L14" s="47"/>
      <c r="M14" s="47"/>
      <c r="N14" s="48" t="s">
        <v>86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1:24" s="49" customFormat="1" ht="25.5">
      <c r="A15" s="24">
        <v>9</v>
      </c>
      <c r="B15" s="38" t="s">
        <v>93</v>
      </c>
      <c r="C15" s="39"/>
      <c r="D15" s="40" t="s">
        <v>73</v>
      </c>
      <c r="E15" s="41"/>
      <c r="F15" s="42">
        <v>1998</v>
      </c>
      <c r="G15" s="50">
        <v>50000</v>
      </c>
      <c r="H15" s="44" t="s">
        <v>74</v>
      </c>
      <c r="I15" s="45"/>
      <c r="J15" s="24" t="s">
        <v>94</v>
      </c>
      <c r="K15" s="47"/>
      <c r="L15" s="47"/>
      <c r="M15" s="47"/>
      <c r="N15" s="48" t="s">
        <v>76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s="49" customFormat="1" ht="18" customHeight="1">
      <c r="A16" s="24">
        <v>10</v>
      </c>
      <c r="B16" s="38" t="s">
        <v>95</v>
      </c>
      <c r="C16" s="39"/>
      <c r="D16" s="40" t="s">
        <v>73</v>
      </c>
      <c r="E16" s="41"/>
      <c r="F16" s="42">
        <v>1998</v>
      </c>
      <c r="G16" s="50">
        <v>7137.54</v>
      </c>
      <c r="H16" s="44" t="s">
        <v>79</v>
      </c>
      <c r="I16" s="45"/>
      <c r="J16" s="24" t="s">
        <v>96</v>
      </c>
      <c r="K16" s="47"/>
      <c r="L16" s="47"/>
      <c r="M16" s="47"/>
      <c r="N16" s="48" t="s">
        <v>76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4" s="49" customFormat="1" ht="25.5">
      <c r="A17" s="24">
        <v>11</v>
      </c>
      <c r="B17" s="38" t="s">
        <v>97</v>
      </c>
      <c r="C17" s="39"/>
      <c r="D17" s="40" t="s">
        <v>73</v>
      </c>
      <c r="E17" s="41"/>
      <c r="F17" s="42">
        <v>1998</v>
      </c>
      <c r="G17" s="50">
        <v>84556.37</v>
      </c>
      <c r="H17" s="44" t="s">
        <v>79</v>
      </c>
      <c r="I17" s="45"/>
      <c r="J17" s="24" t="s">
        <v>98</v>
      </c>
      <c r="K17" s="47"/>
      <c r="L17" s="47"/>
      <c r="M17" s="47"/>
      <c r="N17" s="48" t="s">
        <v>76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s="49" customFormat="1" ht="18" customHeight="1">
      <c r="A18" s="24">
        <v>12</v>
      </c>
      <c r="B18" s="38" t="s">
        <v>99</v>
      </c>
      <c r="C18" s="39"/>
      <c r="D18" s="40" t="s">
        <v>73</v>
      </c>
      <c r="E18" s="41"/>
      <c r="F18" s="42">
        <v>1998</v>
      </c>
      <c r="G18" s="50">
        <v>13922.79</v>
      </c>
      <c r="H18" s="44" t="s">
        <v>79</v>
      </c>
      <c r="I18" s="45"/>
      <c r="J18" s="24" t="s">
        <v>100</v>
      </c>
      <c r="K18" s="47"/>
      <c r="L18" s="47"/>
      <c r="M18" s="47"/>
      <c r="N18" s="48" t="s">
        <v>86</v>
      </c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s="49" customFormat="1" ht="14.25" customHeight="1">
      <c r="A19" s="24">
        <v>13</v>
      </c>
      <c r="B19" s="38" t="s">
        <v>101</v>
      </c>
      <c r="C19" s="39"/>
      <c r="D19" s="40" t="s">
        <v>73</v>
      </c>
      <c r="E19" s="41"/>
      <c r="F19" s="42">
        <v>1999</v>
      </c>
      <c r="G19" s="50">
        <v>8365.29</v>
      </c>
      <c r="H19" s="44" t="s">
        <v>79</v>
      </c>
      <c r="I19" s="45"/>
      <c r="J19" s="24" t="s">
        <v>102</v>
      </c>
      <c r="K19" s="47"/>
      <c r="L19" s="47"/>
      <c r="M19" s="47"/>
      <c r="N19" s="48" t="s">
        <v>76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</row>
    <row r="20" spans="1:24" s="49" customFormat="1" ht="14.25" customHeight="1">
      <c r="A20" s="24">
        <v>14</v>
      </c>
      <c r="B20" s="38" t="s">
        <v>103</v>
      </c>
      <c r="C20" s="56"/>
      <c r="D20" s="57" t="s">
        <v>104</v>
      </c>
      <c r="E20" s="58"/>
      <c r="F20" s="42">
        <v>1989</v>
      </c>
      <c r="G20" s="50">
        <v>30472.08</v>
      </c>
      <c r="H20" s="44" t="s">
        <v>79</v>
      </c>
      <c r="I20" s="45" t="s">
        <v>105</v>
      </c>
      <c r="J20" s="24" t="s">
        <v>106</v>
      </c>
      <c r="K20" s="47"/>
      <c r="L20" s="47"/>
      <c r="M20" s="47"/>
      <c r="N20" s="48" t="s">
        <v>107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s="49" customFormat="1" ht="25.5">
      <c r="A21" s="24">
        <v>15</v>
      </c>
      <c r="B21" s="38" t="s">
        <v>108</v>
      </c>
      <c r="C21" s="39"/>
      <c r="D21" s="40" t="s">
        <v>73</v>
      </c>
      <c r="E21" s="41"/>
      <c r="F21" s="42">
        <v>1925</v>
      </c>
      <c r="G21" s="50">
        <v>2127.6</v>
      </c>
      <c r="H21" s="44" t="s">
        <v>79</v>
      </c>
      <c r="I21" s="45"/>
      <c r="J21" s="24" t="s">
        <v>109</v>
      </c>
      <c r="K21" s="47"/>
      <c r="L21" s="47"/>
      <c r="M21" s="47"/>
      <c r="N21" s="48" t="s">
        <v>107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</row>
    <row r="22" spans="1:24" s="49" customFormat="1" ht="14.25" customHeight="1">
      <c r="A22" s="24">
        <v>16</v>
      </c>
      <c r="B22" s="38" t="s">
        <v>110</v>
      </c>
      <c r="C22" s="39"/>
      <c r="D22" s="40" t="s">
        <v>73</v>
      </c>
      <c r="E22" s="41"/>
      <c r="F22" s="42">
        <v>1925</v>
      </c>
      <c r="G22" s="50">
        <v>5000</v>
      </c>
      <c r="H22" s="44" t="s">
        <v>74</v>
      </c>
      <c r="I22" s="45"/>
      <c r="J22" s="24" t="s">
        <v>109</v>
      </c>
      <c r="K22" s="47"/>
      <c r="L22" s="47"/>
      <c r="M22" s="47"/>
      <c r="N22" s="48" t="s">
        <v>76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</row>
    <row r="23" spans="1:24" s="49" customFormat="1" ht="18.75" customHeight="1">
      <c r="A23" s="24">
        <v>17</v>
      </c>
      <c r="B23" s="38" t="s">
        <v>111</v>
      </c>
      <c r="C23" s="39"/>
      <c r="D23" s="40"/>
      <c r="E23" s="41"/>
      <c r="F23" s="42">
        <v>1901</v>
      </c>
      <c r="G23" s="50">
        <v>40521.48</v>
      </c>
      <c r="H23" s="44" t="s">
        <v>79</v>
      </c>
      <c r="I23" s="45" t="s">
        <v>105</v>
      </c>
      <c r="J23" s="24" t="s">
        <v>112</v>
      </c>
      <c r="K23" s="47"/>
      <c r="L23" s="47"/>
      <c r="M23" s="47"/>
      <c r="N23" s="48" t="s">
        <v>86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</row>
    <row r="24" spans="1:24" s="49" customFormat="1" ht="25.5">
      <c r="A24" s="24">
        <v>18</v>
      </c>
      <c r="B24" s="38" t="s">
        <v>113</v>
      </c>
      <c r="C24" s="39"/>
      <c r="D24" s="40" t="s">
        <v>73</v>
      </c>
      <c r="E24" s="41"/>
      <c r="F24" s="42">
        <v>1901</v>
      </c>
      <c r="G24" s="50">
        <v>15378.88</v>
      </c>
      <c r="H24" s="44" t="s">
        <v>79</v>
      </c>
      <c r="I24" s="45" t="s">
        <v>105</v>
      </c>
      <c r="J24" s="24" t="s">
        <v>112</v>
      </c>
      <c r="K24" s="47"/>
      <c r="L24" s="47"/>
      <c r="M24" s="47"/>
      <c r="N24" s="48" t="s">
        <v>114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</row>
    <row r="25" spans="1:24" s="49" customFormat="1" ht="12.75">
      <c r="A25" s="24">
        <v>19</v>
      </c>
      <c r="B25" s="38" t="s">
        <v>77</v>
      </c>
      <c r="C25" s="39"/>
      <c r="D25" s="40"/>
      <c r="E25" s="41"/>
      <c r="F25" s="42">
        <v>1974</v>
      </c>
      <c r="G25" s="50">
        <v>5479.73</v>
      </c>
      <c r="H25" s="44" t="s">
        <v>79</v>
      </c>
      <c r="I25" s="45"/>
      <c r="J25" s="24" t="s">
        <v>115</v>
      </c>
      <c r="K25" s="47"/>
      <c r="L25" s="47"/>
      <c r="M25" s="47"/>
      <c r="N25" s="48" t="s">
        <v>86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</row>
    <row r="26" spans="1:24" s="49" customFormat="1" ht="12.75">
      <c r="A26" s="24">
        <v>20</v>
      </c>
      <c r="B26" s="38" t="s">
        <v>116</v>
      </c>
      <c r="C26" s="39"/>
      <c r="D26" s="40" t="s">
        <v>73</v>
      </c>
      <c r="E26" s="41"/>
      <c r="F26" s="42" t="s">
        <v>84</v>
      </c>
      <c r="G26" s="50">
        <v>700000</v>
      </c>
      <c r="H26" s="44" t="s">
        <v>79</v>
      </c>
      <c r="I26" s="59" t="s">
        <v>117</v>
      </c>
      <c r="J26" s="24" t="s">
        <v>118</v>
      </c>
      <c r="K26" s="47"/>
      <c r="L26" s="47"/>
      <c r="M26" s="47"/>
      <c r="N26" s="48" t="s">
        <v>86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1:24" s="49" customFormat="1" ht="89.25">
      <c r="A27" s="24">
        <v>21</v>
      </c>
      <c r="B27" s="38" t="s">
        <v>119</v>
      </c>
      <c r="C27" s="39" t="s">
        <v>120</v>
      </c>
      <c r="D27" s="40" t="s">
        <v>104</v>
      </c>
      <c r="E27" s="41" t="s">
        <v>104</v>
      </c>
      <c r="F27" s="42">
        <v>2001</v>
      </c>
      <c r="G27" s="50">
        <v>64760.79</v>
      </c>
      <c r="H27" s="44" t="s">
        <v>79</v>
      </c>
      <c r="I27" s="45"/>
      <c r="J27" s="24" t="s">
        <v>121</v>
      </c>
      <c r="K27" s="47"/>
      <c r="L27" s="47"/>
      <c r="M27" s="47"/>
      <c r="N27" s="48" t="s">
        <v>76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</row>
    <row r="28" spans="1:24" s="49" customFormat="1" ht="89.25">
      <c r="A28" s="24">
        <v>22</v>
      </c>
      <c r="B28" s="38" t="s">
        <v>103</v>
      </c>
      <c r="C28" s="56" t="s">
        <v>122</v>
      </c>
      <c r="D28" s="57" t="s">
        <v>104</v>
      </c>
      <c r="E28" s="58" t="s">
        <v>104</v>
      </c>
      <c r="F28" s="42">
        <v>2001</v>
      </c>
      <c r="G28" s="50">
        <v>69529.26</v>
      </c>
      <c r="H28" s="44" t="s">
        <v>79</v>
      </c>
      <c r="I28" s="45" t="s">
        <v>105</v>
      </c>
      <c r="J28" s="24" t="s">
        <v>123</v>
      </c>
      <c r="K28" s="47"/>
      <c r="L28" s="47"/>
      <c r="M28" s="47"/>
      <c r="N28" s="48" t="s">
        <v>107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s="49" customFormat="1" ht="12.75">
      <c r="A29" s="24">
        <v>23</v>
      </c>
      <c r="B29" s="38" t="s">
        <v>124</v>
      </c>
      <c r="C29" s="39"/>
      <c r="D29" s="40" t="s">
        <v>73</v>
      </c>
      <c r="E29" s="41"/>
      <c r="F29" s="42">
        <v>1880</v>
      </c>
      <c r="G29" s="50">
        <v>5662.02</v>
      </c>
      <c r="H29" s="44" t="s">
        <v>79</v>
      </c>
      <c r="I29" s="45"/>
      <c r="J29" s="24" t="s">
        <v>125</v>
      </c>
      <c r="K29" s="47"/>
      <c r="L29" s="47"/>
      <c r="M29" s="47"/>
      <c r="N29" s="48" t="s">
        <v>76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s="49" customFormat="1" ht="12.75">
      <c r="A30" s="24">
        <v>24</v>
      </c>
      <c r="B30" s="38" t="s">
        <v>101</v>
      </c>
      <c r="C30" s="39"/>
      <c r="D30" s="40" t="s">
        <v>73</v>
      </c>
      <c r="E30" s="41"/>
      <c r="F30" s="42">
        <v>1966</v>
      </c>
      <c r="G30" s="50">
        <v>18535.45</v>
      </c>
      <c r="H30" s="44" t="s">
        <v>79</v>
      </c>
      <c r="I30" s="45"/>
      <c r="J30" s="24" t="s">
        <v>126</v>
      </c>
      <c r="K30" s="47"/>
      <c r="L30" s="47"/>
      <c r="M30" s="47"/>
      <c r="N30" s="48" t="s">
        <v>86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s="49" customFormat="1" ht="12.75">
      <c r="A31" s="24">
        <v>25</v>
      </c>
      <c r="B31" s="38" t="s">
        <v>99</v>
      </c>
      <c r="C31" s="39"/>
      <c r="D31" s="40" t="s">
        <v>73</v>
      </c>
      <c r="E31" s="41"/>
      <c r="F31" s="42">
        <v>1897</v>
      </c>
      <c r="G31" s="50">
        <v>12323.76</v>
      </c>
      <c r="H31" s="44" t="s">
        <v>79</v>
      </c>
      <c r="I31" s="45"/>
      <c r="J31" s="24" t="s">
        <v>127</v>
      </c>
      <c r="K31" s="47"/>
      <c r="L31" s="47"/>
      <c r="M31" s="47"/>
      <c r="N31" s="48" t="s">
        <v>76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s="49" customFormat="1" ht="12.75">
      <c r="A32" s="24">
        <v>26</v>
      </c>
      <c r="B32" s="38" t="s">
        <v>101</v>
      </c>
      <c r="C32" s="39"/>
      <c r="D32" s="40" t="s">
        <v>73</v>
      </c>
      <c r="E32" s="41"/>
      <c r="F32" s="42">
        <v>1897</v>
      </c>
      <c r="G32" s="50">
        <v>21556.56</v>
      </c>
      <c r="H32" s="44" t="s">
        <v>79</v>
      </c>
      <c r="I32" s="45"/>
      <c r="J32" s="24" t="s">
        <v>127</v>
      </c>
      <c r="K32" s="47"/>
      <c r="L32" s="47"/>
      <c r="M32" s="47"/>
      <c r="N32" s="48" t="s">
        <v>76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s="49" customFormat="1" ht="12.75">
      <c r="A33" s="24">
        <v>27</v>
      </c>
      <c r="B33" s="38" t="s">
        <v>128</v>
      </c>
      <c r="C33" s="39"/>
      <c r="D33" s="40" t="s">
        <v>73</v>
      </c>
      <c r="E33" s="41"/>
      <c r="F33" s="42">
        <v>1845</v>
      </c>
      <c r="G33" s="50">
        <v>14836.66</v>
      </c>
      <c r="H33" s="44" t="s">
        <v>79</v>
      </c>
      <c r="I33" s="45"/>
      <c r="J33" s="24" t="s">
        <v>127</v>
      </c>
      <c r="K33" s="47"/>
      <c r="L33" s="47"/>
      <c r="M33" s="47"/>
      <c r="N33" s="48" t="s">
        <v>76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s="49" customFormat="1" ht="12.75">
      <c r="A34" s="24">
        <v>28</v>
      </c>
      <c r="B34" s="38" t="s">
        <v>129</v>
      </c>
      <c r="C34" s="39"/>
      <c r="D34" s="40" t="s">
        <v>73</v>
      </c>
      <c r="E34" s="41"/>
      <c r="F34" s="42">
        <v>1897</v>
      </c>
      <c r="G34" s="50">
        <v>9112.23</v>
      </c>
      <c r="H34" s="44" t="s">
        <v>79</v>
      </c>
      <c r="I34" s="45"/>
      <c r="J34" s="24" t="s">
        <v>127</v>
      </c>
      <c r="K34" s="47"/>
      <c r="L34" s="47"/>
      <c r="M34" s="47"/>
      <c r="N34" s="48" t="s">
        <v>76</v>
      </c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s="49" customFormat="1" ht="25.5">
      <c r="A35" s="24">
        <v>29</v>
      </c>
      <c r="B35" s="38" t="s">
        <v>108</v>
      </c>
      <c r="C35" s="39"/>
      <c r="D35" s="40" t="s">
        <v>73</v>
      </c>
      <c r="E35" s="41"/>
      <c r="F35" s="42">
        <v>1960</v>
      </c>
      <c r="G35" s="50">
        <v>2000</v>
      </c>
      <c r="H35" s="44" t="s">
        <v>74</v>
      </c>
      <c r="I35" s="45"/>
      <c r="J35" s="24" t="s">
        <v>130</v>
      </c>
      <c r="K35" s="47"/>
      <c r="L35" s="47"/>
      <c r="M35" s="47"/>
      <c r="N35" s="48" t="s">
        <v>76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s="49" customFormat="1" ht="19.5" customHeight="1">
      <c r="A36" s="24">
        <v>30</v>
      </c>
      <c r="B36" s="38" t="s">
        <v>101</v>
      </c>
      <c r="C36" s="39"/>
      <c r="D36" s="40" t="s">
        <v>73</v>
      </c>
      <c r="E36" s="41"/>
      <c r="F36" s="42">
        <v>1945</v>
      </c>
      <c r="G36" s="50">
        <v>6453.38</v>
      </c>
      <c r="H36" s="44" t="s">
        <v>79</v>
      </c>
      <c r="I36" s="45"/>
      <c r="J36" s="24" t="s">
        <v>130</v>
      </c>
      <c r="K36" s="47"/>
      <c r="L36" s="47"/>
      <c r="M36" s="47"/>
      <c r="N36" s="48" t="s">
        <v>86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s="49" customFormat="1" ht="25.5">
      <c r="A37" s="24">
        <v>31</v>
      </c>
      <c r="B37" s="38" t="s">
        <v>131</v>
      </c>
      <c r="C37" s="39"/>
      <c r="D37" s="40" t="s">
        <v>73</v>
      </c>
      <c r="E37" s="41"/>
      <c r="F37" s="42">
        <v>1945</v>
      </c>
      <c r="G37" s="50">
        <v>2000</v>
      </c>
      <c r="H37" s="44" t="s">
        <v>74</v>
      </c>
      <c r="I37" s="45"/>
      <c r="J37" s="24" t="s">
        <v>132</v>
      </c>
      <c r="K37" s="47"/>
      <c r="L37" s="47"/>
      <c r="M37" s="47"/>
      <c r="N37" s="48" t="s">
        <v>107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s="49" customFormat="1" ht="12.75">
      <c r="A38" s="24">
        <v>32</v>
      </c>
      <c r="B38" s="38" t="s">
        <v>133</v>
      </c>
      <c r="C38" s="39"/>
      <c r="D38" s="40" t="s">
        <v>73</v>
      </c>
      <c r="E38" s="41"/>
      <c r="F38" s="42">
        <v>1945</v>
      </c>
      <c r="G38" s="50">
        <v>6966.87</v>
      </c>
      <c r="H38" s="44" t="s">
        <v>79</v>
      </c>
      <c r="I38" s="45"/>
      <c r="J38" s="24" t="s">
        <v>132</v>
      </c>
      <c r="K38" s="47"/>
      <c r="L38" s="47"/>
      <c r="M38" s="47"/>
      <c r="N38" s="48" t="s">
        <v>76</v>
      </c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 s="49" customFormat="1" ht="14.25" customHeight="1">
      <c r="A39" s="24">
        <v>33</v>
      </c>
      <c r="B39" s="38" t="s">
        <v>134</v>
      </c>
      <c r="C39" s="56"/>
      <c r="D39" s="57" t="s">
        <v>73</v>
      </c>
      <c r="E39" s="58"/>
      <c r="F39" s="42">
        <v>1945</v>
      </c>
      <c r="G39" s="50">
        <v>40000</v>
      </c>
      <c r="H39" s="44" t="s">
        <v>74</v>
      </c>
      <c r="I39" s="45"/>
      <c r="J39" s="24" t="s">
        <v>135</v>
      </c>
      <c r="K39" s="47"/>
      <c r="L39" s="47"/>
      <c r="M39" s="47"/>
      <c r="N39" s="48" t="s">
        <v>76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s="49" customFormat="1" ht="16.5" customHeight="1">
      <c r="A40" s="24">
        <v>34</v>
      </c>
      <c r="B40" s="38" t="s">
        <v>136</v>
      </c>
      <c r="C40" s="39"/>
      <c r="D40" s="40" t="s">
        <v>73</v>
      </c>
      <c r="E40" s="41"/>
      <c r="F40" s="42">
        <v>1945</v>
      </c>
      <c r="G40" s="50">
        <v>19084.1</v>
      </c>
      <c r="H40" s="44" t="s">
        <v>79</v>
      </c>
      <c r="I40" s="45"/>
      <c r="J40" s="24" t="s">
        <v>137</v>
      </c>
      <c r="K40" s="47"/>
      <c r="L40" s="47"/>
      <c r="M40" s="47"/>
      <c r="N40" s="48" t="s">
        <v>86</v>
      </c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s="49" customFormat="1" ht="18" customHeight="1">
      <c r="A41" s="24">
        <v>35</v>
      </c>
      <c r="B41" s="38" t="s">
        <v>103</v>
      </c>
      <c r="C41" s="39"/>
      <c r="D41" s="40" t="s">
        <v>73</v>
      </c>
      <c r="E41" s="41"/>
      <c r="F41" s="42">
        <v>1970</v>
      </c>
      <c r="G41" s="50">
        <v>23950.5</v>
      </c>
      <c r="H41" s="44" t="s">
        <v>79</v>
      </c>
      <c r="I41" s="45" t="s">
        <v>105</v>
      </c>
      <c r="J41" s="24" t="s">
        <v>115</v>
      </c>
      <c r="K41" s="47"/>
      <c r="L41" s="47"/>
      <c r="M41" s="47"/>
      <c r="N41" s="48" t="s">
        <v>76</v>
      </c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s="49" customFormat="1" ht="14.25" customHeight="1">
      <c r="A42" s="24">
        <v>36</v>
      </c>
      <c r="B42" s="38" t="s">
        <v>138</v>
      </c>
      <c r="C42" s="39"/>
      <c r="D42" s="40" t="s">
        <v>73</v>
      </c>
      <c r="E42" s="41"/>
      <c r="F42" s="60" t="s">
        <v>84</v>
      </c>
      <c r="G42" s="50">
        <v>10000</v>
      </c>
      <c r="H42" s="44" t="s">
        <v>74</v>
      </c>
      <c r="I42" s="45" t="s">
        <v>139</v>
      </c>
      <c r="J42" s="24" t="s">
        <v>140</v>
      </c>
      <c r="K42" s="47"/>
      <c r="L42" s="47"/>
      <c r="M42" s="47"/>
      <c r="N42" s="48" t="s">
        <v>76</v>
      </c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s="49" customFormat="1" ht="14.25" customHeight="1">
      <c r="A43" s="24">
        <v>37</v>
      </c>
      <c r="B43" s="38" t="s">
        <v>141</v>
      </c>
      <c r="C43" s="39"/>
      <c r="D43" s="40" t="s">
        <v>73</v>
      </c>
      <c r="E43" s="41"/>
      <c r="F43" s="60" t="s">
        <v>84</v>
      </c>
      <c r="G43" s="50">
        <v>15000</v>
      </c>
      <c r="H43" s="44" t="s">
        <v>74</v>
      </c>
      <c r="I43" s="45" t="s">
        <v>142</v>
      </c>
      <c r="J43" s="24" t="s">
        <v>143</v>
      </c>
      <c r="K43" s="47"/>
      <c r="L43" s="47"/>
      <c r="M43" s="47"/>
      <c r="N43" s="48" t="s">
        <v>86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</row>
    <row r="44" spans="1:24" s="49" customFormat="1" ht="15.75" customHeight="1">
      <c r="A44" s="24">
        <v>38</v>
      </c>
      <c r="B44" s="38" t="s">
        <v>138</v>
      </c>
      <c r="C44" s="39"/>
      <c r="D44" s="40" t="s">
        <v>73</v>
      </c>
      <c r="E44" s="41"/>
      <c r="F44" s="60" t="s">
        <v>84</v>
      </c>
      <c r="G44" s="50">
        <v>5000</v>
      </c>
      <c r="H44" s="44" t="s">
        <v>74</v>
      </c>
      <c r="I44" s="45" t="s">
        <v>144</v>
      </c>
      <c r="J44" s="24" t="s">
        <v>145</v>
      </c>
      <c r="K44" s="47"/>
      <c r="L44" s="47"/>
      <c r="M44" s="47"/>
      <c r="N44" s="48" t="s">
        <v>76</v>
      </c>
      <c r="O44" s="47"/>
      <c r="P44" s="47"/>
      <c r="Q44" s="47"/>
      <c r="R44" s="47"/>
      <c r="S44" s="47"/>
      <c r="T44" s="47"/>
      <c r="U44" s="47"/>
      <c r="V44" s="47"/>
      <c r="W44" s="47"/>
      <c r="X44" s="47"/>
    </row>
    <row r="45" spans="1:24" s="49" customFormat="1" ht="19.5" customHeight="1">
      <c r="A45" s="24">
        <v>39</v>
      </c>
      <c r="B45" s="38" t="s">
        <v>146</v>
      </c>
      <c r="C45" s="39"/>
      <c r="D45" s="40" t="s">
        <v>73</v>
      </c>
      <c r="E45" s="41"/>
      <c r="F45" s="60" t="s">
        <v>84</v>
      </c>
      <c r="G45" s="50">
        <v>9600</v>
      </c>
      <c r="H45" s="44" t="s">
        <v>79</v>
      </c>
      <c r="I45" s="61"/>
      <c r="J45" s="24" t="s">
        <v>147</v>
      </c>
      <c r="K45" s="47"/>
      <c r="L45" s="47"/>
      <c r="M45" s="47"/>
      <c r="N45" s="48" t="s">
        <v>86</v>
      </c>
      <c r="O45" s="47"/>
      <c r="P45" s="47"/>
      <c r="Q45" s="47"/>
      <c r="R45" s="47"/>
      <c r="S45" s="47"/>
      <c r="T45" s="47"/>
      <c r="U45" s="47"/>
      <c r="V45" s="47"/>
      <c r="W45" s="47"/>
      <c r="X45" s="47"/>
    </row>
    <row r="46" spans="1:24" s="49" customFormat="1" ht="25.5">
      <c r="A46" s="24">
        <v>40</v>
      </c>
      <c r="B46" s="38" t="s">
        <v>148</v>
      </c>
      <c r="C46" s="39"/>
      <c r="D46" s="40" t="s">
        <v>73</v>
      </c>
      <c r="E46" s="41"/>
      <c r="F46" s="60" t="s">
        <v>149</v>
      </c>
      <c r="G46" s="50">
        <v>3000</v>
      </c>
      <c r="H46" s="44" t="s">
        <v>74</v>
      </c>
      <c r="I46" s="61"/>
      <c r="J46" s="24" t="s">
        <v>147</v>
      </c>
      <c r="K46" s="47"/>
      <c r="L46" s="47"/>
      <c r="M46" s="47"/>
      <c r="N46" s="48" t="s">
        <v>76</v>
      </c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4" s="49" customFormat="1" ht="16.5" customHeight="1">
      <c r="A47" s="24">
        <v>41</v>
      </c>
      <c r="B47" s="38" t="s">
        <v>138</v>
      </c>
      <c r="C47" s="39"/>
      <c r="D47" s="40" t="s">
        <v>73</v>
      </c>
      <c r="E47" s="41"/>
      <c r="F47" s="60" t="s">
        <v>84</v>
      </c>
      <c r="G47" s="50">
        <v>5719.14</v>
      </c>
      <c r="H47" s="44" t="s">
        <v>79</v>
      </c>
      <c r="I47" s="45" t="s">
        <v>150</v>
      </c>
      <c r="J47" s="24" t="s">
        <v>151</v>
      </c>
      <c r="K47" s="47"/>
      <c r="L47" s="47"/>
      <c r="M47" s="47"/>
      <c r="N47" s="48" t="s">
        <v>86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4" s="49" customFormat="1" ht="19.5" customHeight="1">
      <c r="A48" s="24">
        <v>42</v>
      </c>
      <c r="B48" s="38" t="s">
        <v>138</v>
      </c>
      <c r="C48" s="39"/>
      <c r="D48" s="40" t="s">
        <v>73</v>
      </c>
      <c r="E48" s="41"/>
      <c r="F48" s="60" t="s">
        <v>84</v>
      </c>
      <c r="G48" s="50">
        <v>10000</v>
      </c>
      <c r="H48" s="44" t="s">
        <v>74</v>
      </c>
      <c r="I48" s="45" t="s">
        <v>152</v>
      </c>
      <c r="J48" s="24" t="s">
        <v>153</v>
      </c>
      <c r="K48" s="47"/>
      <c r="L48" s="47"/>
      <c r="M48" s="47"/>
      <c r="N48" s="48" t="s">
        <v>76</v>
      </c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 s="49" customFormat="1" ht="17.25" customHeight="1">
      <c r="A49" s="24">
        <v>43</v>
      </c>
      <c r="B49" s="38" t="s">
        <v>141</v>
      </c>
      <c r="C49" s="39"/>
      <c r="D49" s="40" t="s">
        <v>73</v>
      </c>
      <c r="E49" s="41"/>
      <c r="F49" s="60" t="s">
        <v>84</v>
      </c>
      <c r="G49" s="50">
        <v>30000</v>
      </c>
      <c r="H49" s="44" t="s">
        <v>74</v>
      </c>
      <c r="I49" s="45"/>
      <c r="J49" s="24" t="s">
        <v>154</v>
      </c>
      <c r="K49" s="47"/>
      <c r="L49" s="47"/>
      <c r="M49" s="47"/>
      <c r="N49" s="48" t="s">
        <v>107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 s="49" customFormat="1" ht="15.75" customHeight="1">
      <c r="A50" s="24">
        <v>44</v>
      </c>
      <c r="B50" s="38" t="s">
        <v>138</v>
      </c>
      <c r="C50" s="39"/>
      <c r="D50" s="40" t="s">
        <v>73</v>
      </c>
      <c r="E50" s="41"/>
      <c r="F50" s="60" t="s">
        <v>84</v>
      </c>
      <c r="G50" s="50">
        <v>10476</v>
      </c>
      <c r="H50" s="44" t="s">
        <v>79</v>
      </c>
      <c r="I50" s="45" t="s">
        <v>155</v>
      </c>
      <c r="J50" s="24" t="s">
        <v>156</v>
      </c>
      <c r="K50" s="47"/>
      <c r="L50" s="47"/>
      <c r="M50" s="47"/>
      <c r="N50" s="48" t="s">
        <v>107</v>
      </c>
      <c r="O50" s="47"/>
      <c r="P50" s="47"/>
      <c r="Q50" s="47"/>
      <c r="R50" s="47"/>
      <c r="S50" s="47"/>
      <c r="T50" s="47"/>
      <c r="U50" s="47"/>
      <c r="V50" s="47"/>
      <c r="W50" s="47"/>
      <c r="X50" s="47"/>
    </row>
    <row r="51" spans="1:24" s="49" customFormat="1" ht="25.5">
      <c r="A51" s="24">
        <v>45</v>
      </c>
      <c r="B51" s="38" t="s">
        <v>133</v>
      </c>
      <c r="C51" s="39"/>
      <c r="D51" s="40" t="s">
        <v>73</v>
      </c>
      <c r="E51" s="41"/>
      <c r="F51" s="60" t="s">
        <v>84</v>
      </c>
      <c r="G51" s="50">
        <v>37343.3</v>
      </c>
      <c r="H51" s="44" t="s">
        <v>79</v>
      </c>
      <c r="I51" s="45"/>
      <c r="J51" s="24" t="s">
        <v>157</v>
      </c>
      <c r="K51" s="47"/>
      <c r="L51" s="47"/>
      <c r="M51" s="47"/>
      <c r="N51" s="48" t="s">
        <v>114</v>
      </c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4" s="49" customFormat="1" ht="25.5">
      <c r="A52" s="24">
        <v>46</v>
      </c>
      <c r="B52" s="38" t="s">
        <v>158</v>
      </c>
      <c r="C52" s="39"/>
      <c r="D52" s="40" t="s">
        <v>73</v>
      </c>
      <c r="E52" s="41"/>
      <c r="F52" s="42">
        <v>1968</v>
      </c>
      <c r="G52" s="50">
        <v>39114.75</v>
      </c>
      <c r="H52" s="44" t="s">
        <v>79</v>
      </c>
      <c r="I52" s="45"/>
      <c r="J52" s="24" t="s">
        <v>159</v>
      </c>
      <c r="K52" s="47"/>
      <c r="L52" s="47"/>
      <c r="M52" s="47"/>
      <c r="N52" s="48" t="s">
        <v>86</v>
      </c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4" s="49" customFormat="1" ht="18" customHeight="1">
      <c r="A53" s="24">
        <v>47</v>
      </c>
      <c r="B53" s="38" t="s">
        <v>160</v>
      </c>
      <c r="C53" s="39"/>
      <c r="D53" s="40" t="s">
        <v>73</v>
      </c>
      <c r="E53" s="41"/>
      <c r="F53" s="42">
        <v>1985</v>
      </c>
      <c r="G53" s="50">
        <v>635774.69</v>
      </c>
      <c r="H53" s="44" t="s">
        <v>79</v>
      </c>
      <c r="I53" s="45"/>
      <c r="J53" s="24" t="s">
        <v>161</v>
      </c>
      <c r="K53" s="47"/>
      <c r="L53" s="47"/>
      <c r="M53" s="47"/>
      <c r="N53" s="48" t="s">
        <v>86</v>
      </c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4" s="49" customFormat="1" ht="25.5">
      <c r="A54" s="24">
        <v>48</v>
      </c>
      <c r="B54" s="38" t="s">
        <v>160</v>
      </c>
      <c r="C54" s="39"/>
      <c r="D54" s="40" t="s">
        <v>73</v>
      </c>
      <c r="E54" s="41"/>
      <c r="F54" s="42">
        <v>1980</v>
      </c>
      <c r="G54" s="50">
        <v>437383.86</v>
      </c>
      <c r="H54" s="44" t="s">
        <v>79</v>
      </c>
      <c r="I54" s="45"/>
      <c r="J54" s="24" t="s">
        <v>162</v>
      </c>
      <c r="K54" s="47"/>
      <c r="L54" s="47"/>
      <c r="M54" s="47"/>
      <c r="N54" s="48" t="s">
        <v>163</v>
      </c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4" s="49" customFormat="1" ht="25.5">
      <c r="A55" s="24">
        <v>49</v>
      </c>
      <c r="B55" s="38" t="s">
        <v>164</v>
      </c>
      <c r="C55" s="39"/>
      <c r="D55" s="40" t="s">
        <v>73</v>
      </c>
      <c r="E55" s="41"/>
      <c r="F55" s="60" t="s">
        <v>84</v>
      </c>
      <c r="G55" s="50">
        <v>300000</v>
      </c>
      <c r="H55" s="44" t="s">
        <v>79</v>
      </c>
      <c r="I55" s="45"/>
      <c r="J55" s="24" t="s">
        <v>162</v>
      </c>
      <c r="K55" s="47"/>
      <c r="L55" s="47"/>
      <c r="M55" s="47"/>
      <c r="N55" s="48" t="s">
        <v>114</v>
      </c>
      <c r="O55" s="47"/>
      <c r="P55" s="47"/>
      <c r="Q55" s="47"/>
      <c r="R55" s="47"/>
      <c r="S55" s="47"/>
      <c r="T55" s="47"/>
      <c r="U55" s="47"/>
      <c r="V55" s="47"/>
      <c r="W55" s="47"/>
      <c r="X55" s="47"/>
    </row>
    <row r="56" spans="1:24" s="49" customFormat="1" ht="19.5" customHeight="1">
      <c r="A56" s="24">
        <v>50</v>
      </c>
      <c r="B56" s="38" t="s">
        <v>165</v>
      </c>
      <c r="C56" s="39"/>
      <c r="D56" s="40" t="s">
        <v>73</v>
      </c>
      <c r="E56" s="41"/>
      <c r="F56" s="42">
        <v>1999</v>
      </c>
      <c r="G56" s="50">
        <v>26980.36</v>
      </c>
      <c r="H56" s="44" t="s">
        <v>79</v>
      </c>
      <c r="I56" s="45"/>
      <c r="J56" s="24" t="s">
        <v>162</v>
      </c>
      <c r="K56" s="47"/>
      <c r="L56" s="47"/>
      <c r="M56" s="47"/>
      <c r="N56" s="48" t="s">
        <v>76</v>
      </c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s="49" customFormat="1" ht="18" customHeight="1">
      <c r="A57" s="24">
        <v>51</v>
      </c>
      <c r="B57" s="38" t="s">
        <v>166</v>
      </c>
      <c r="C57" s="39"/>
      <c r="D57" s="40" t="s">
        <v>73</v>
      </c>
      <c r="E57" s="41"/>
      <c r="F57" s="62"/>
      <c r="G57" s="50">
        <v>100000</v>
      </c>
      <c r="H57" s="44" t="s">
        <v>79</v>
      </c>
      <c r="I57" s="59"/>
      <c r="J57" s="63" t="s">
        <v>167</v>
      </c>
      <c r="K57" s="47"/>
      <c r="L57" s="47"/>
      <c r="M57" s="47"/>
      <c r="N57" s="48" t="s">
        <v>86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1:24" s="49" customFormat="1" ht="63.75">
      <c r="A58" s="24">
        <v>52</v>
      </c>
      <c r="B58" s="38" t="s">
        <v>168</v>
      </c>
      <c r="C58" s="64" t="s">
        <v>169</v>
      </c>
      <c r="D58" s="40" t="s">
        <v>104</v>
      </c>
      <c r="E58" s="41"/>
      <c r="F58" s="62"/>
      <c r="G58" s="50">
        <v>654900</v>
      </c>
      <c r="H58" s="44" t="s">
        <v>79</v>
      </c>
      <c r="I58" s="59"/>
      <c r="J58" s="63" t="s">
        <v>170</v>
      </c>
      <c r="K58" s="47"/>
      <c r="L58" s="47"/>
      <c r="M58" s="47"/>
      <c r="N58" s="48" t="s">
        <v>171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</row>
    <row r="59" spans="1:24" s="49" customFormat="1" ht="38.25">
      <c r="A59" s="24">
        <v>53</v>
      </c>
      <c r="B59" s="38" t="s">
        <v>172</v>
      </c>
      <c r="C59" s="39"/>
      <c r="D59" s="40" t="s">
        <v>73</v>
      </c>
      <c r="E59" s="41"/>
      <c r="F59" s="60" t="s">
        <v>84</v>
      </c>
      <c r="G59" s="50">
        <v>59453.93</v>
      </c>
      <c r="H59" s="44" t="s">
        <v>79</v>
      </c>
      <c r="I59" s="59" t="s">
        <v>173</v>
      </c>
      <c r="J59" s="24" t="s">
        <v>174</v>
      </c>
      <c r="K59" s="47"/>
      <c r="L59" s="47"/>
      <c r="M59" s="47"/>
      <c r="N59" s="48" t="s">
        <v>175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s="49" customFormat="1" ht="16.5" customHeight="1">
      <c r="A60" s="24">
        <v>54</v>
      </c>
      <c r="B60" s="38" t="s">
        <v>176</v>
      </c>
      <c r="C60" s="39"/>
      <c r="D60" s="40" t="s">
        <v>73</v>
      </c>
      <c r="E60" s="41"/>
      <c r="F60" s="65"/>
      <c r="G60" s="50">
        <v>19137.17</v>
      </c>
      <c r="H60" s="44" t="s">
        <v>79</v>
      </c>
      <c r="I60" s="59"/>
      <c r="J60" s="24" t="s">
        <v>177</v>
      </c>
      <c r="K60" s="47"/>
      <c r="L60" s="47"/>
      <c r="M60" s="47"/>
      <c r="N60" s="48" t="s">
        <v>86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s="49" customFormat="1" ht="18" customHeight="1">
      <c r="A61" s="24">
        <v>55</v>
      </c>
      <c r="B61" s="38" t="s">
        <v>178</v>
      </c>
      <c r="C61" s="39"/>
      <c r="D61" s="40" t="s">
        <v>73</v>
      </c>
      <c r="E61" s="41"/>
      <c r="F61" s="65"/>
      <c r="G61" s="50">
        <v>2385.82</v>
      </c>
      <c r="H61" s="44" t="s">
        <v>79</v>
      </c>
      <c r="I61" s="59"/>
      <c r="J61" s="24" t="s">
        <v>177</v>
      </c>
      <c r="K61" s="47"/>
      <c r="L61" s="47"/>
      <c r="M61" s="47"/>
      <c r="N61" s="48" t="s">
        <v>76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s="49" customFormat="1" ht="17.25" customHeight="1">
      <c r="A62" s="24">
        <v>56</v>
      </c>
      <c r="B62" s="38" t="s">
        <v>176</v>
      </c>
      <c r="C62" s="39"/>
      <c r="D62" s="40" t="s">
        <v>73</v>
      </c>
      <c r="E62" s="41"/>
      <c r="F62" s="65"/>
      <c r="G62" s="50">
        <v>30000</v>
      </c>
      <c r="H62" s="44" t="s">
        <v>79</v>
      </c>
      <c r="I62" s="59" t="s">
        <v>179</v>
      </c>
      <c r="J62" s="24" t="s">
        <v>180</v>
      </c>
      <c r="K62" s="47"/>
      <c r="L62" s="47"/>
      <c r="M62" s="47"/>
      <c r="N62" s="48" t="s">
        <v>76</v>
      </c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s="49" customFormat="1" ht="25.5">
      <c r="A63" s="24">
        <v>57</v>
      </c>
      <c r="B63" s="38" t="s">
        <v>181</v>
      </c>
      <c r="C63" s="39"/>
      <c r="D63" s="40" t="s">
        <v>73</v>
      </c>
      <c r="E63" s="41"/>
      <c r="F63" s="66"/>
      <c r="G63" s="67">
        <v>17028.62</v>
      </c>
      <c r="H63" s="44" t="s">
        <v>79</v>
      </c>
      <c r="I63" s="59" t="s">
        <v>182</v>
      </c>
      <c r="J63" s="24" t="s">
        <v>183</v>
      </c>
      <c r="K63" s="47"/>
      <c r="L63" s="47"/>
      <c r="M63" s="47"/>
      <c r="N63" s="68" t="s">
        <v>86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4" s="49" customFormat="1" ht="25.5">
      <c r="A64" s="24">
        <v>58</v>
      </c>
      <c r="B64" s="38" t="s">
        <v>181</v>
      </c>
      <c r="C64" s="39"/>
      <c r="D64" s="40" t="s">
        <v>73</v>
      </c>
      <c r="E64" s="41"/>
      <c r="F64" s="66"/>
      <c r="G64" s="67">
        <v>17028.62</v>
      </c>
      <c r="H64" s="44" t="s">
        <v>79</v>
      </c>
      <c r="I64" s="59" t="s">
        <v>179</v>
      </c>
      <c r="J64" s="24" t="s">
        <v>183</v>
      </c>
      <c r="K64" s="47"/>
      <c r="L64" s="47"/>
      <c r="M64" s="47"/>
      <c r="N64" s="68" t="s">
        <v>86</v>
      </c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1:24" s="49" customFormat="1" ht="21.75" customHeight="1">
      <c r="A65" s="24">
        <v>59</v>
      </c>
      <c r="B65" s="38" t="s">
        <v>176</v>
      </c>
      <c r="C65" s="39"/>
      <c r="D65" s="40" t="s">
        <v>73</v>
      </c>
      <c r="E65" s="41"/>
      <c r="F65" s="66"/>
      <c r="G65" s="67">
        <v>5000</v>
      </c>
      <c r="H65" s="44" t="s">
        <v>74</v>
      </c>
      <c r="I65" s="59" t="s">
        <v>182</v>
      </c>
      <c r="J65" s="24" t="s">
        <v>184</v>
      </c>
      <c r="K65" s="47"/>
      <c r="L65" s="47"/>
      <c r="M65" s="47"/>
      <c r="N65" s="68" t="s">
        <v>86</v>
      </c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s="49" customFormat="1" ht="38.25">
      <c r="A66" s="24">
        <v>60</v>
      </c>
      <c r="B66" s="38" t="s">
        <v>185</v>
      </c>
      <c r="C66" s="39"/>
      <c r="D66" s="40" t="s">
        <v>73</v>
      </c>
      <c r="E66" s="41"/>
      <c r="F66" s="66"/>
      <c r="G66" s="67">
        <v>17894.15</v>
      </c>
      <c r="H66" s="44" t="s">
        <v>79</v>
      </c>
      <c r="I66" s="69" t="s">
        <v>186</v>
      </c>
      <c r="J66" s="70" t="s">
        <v>187</v>
      </c>
      <c r="K66" s="47"/>
      <c r="L66" s="47"/>
      <c r="M66" s="47"/>
      <c r="N66" s="68" t="s">
        <v>188</v>
      </c>
      <c r="O66" s="47"/>
      <c r="P66" s="47"/>
      <c r="Q66" s="47"/>
      <c r="R66" s="47"/>
      <c r="S66" s="47"/>
      <c r="T66" s="47"/>
      <c r="U66" s="47"/>
      <c r="V66" s="47"/>
      <c r="W66" s="47"/>
      <c r="X66" s="47"/>
    </row>
    <row r="67" spans="1:24" s="49" customFormat="1" ht="18.75" customHeight="1">
      <c r="A67" s="24">
        <v>61</v>
      </c>
      <c r="B67" s="38" t="s">
        <v>176</v>
      </c>
      <c r="C67" s="39"/>
      <c r="D67" s="40" t="s">
        <v>73</v>
      </c>
      <c r="E67" s="41"/>
      <c r="F67" s="66"/>
      <c r="G67" s="67">
        <v>70000</v>
      </c>
      <c r="H67" s="44" t="s">
        <v>79</v>
      </c>
      <c r="I67" s="59" t="s">
        <v>189</v>
      </c>
      <c r="J67" s="24" t="s">
        <v>190</v>
      </c>
      <c r="K67" s="47"/>
      <c r="L67" s="47"/>
      <c r="M67" s="47"/>
      <c r="N67" s="68" t="s">
        <v>86</v>
      </c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s="76" customFormat="1" ht="25.5">
      <c r="A68" s="16">
        <v>62</v>
      </c>
      <c r="B68" s="52" t="s">
        <v>191</v>
      </c>
      <c r="C68" s="39"/>
      <c r="D68" s="40" t="s">
        <v>73</v>
      </c>
      <c r="E68" s="41"/>
      <c r="F68" s="71"/>
      <c r="G68" s="72">
        <v>100000</v>
      </c>
      <c r="H68" s="44" t="s">
        <v>192</v>
      </c>
      <c r="I68" s="73"/>
      <c r="J68" s="44" t="s">
        <v>193</v>
      </c>
      <c r="K68" s="74"/>
      <c r="L68" s="74"/>
      <c r="M68" s="74"/>
      <c r="N68" s="75" t="s">
        <v>76</v>
      </c>
      <c r="O68" s="74"/>
      <c r="P68" s="74"/>
      <c r="Q68" s="74"/>
      <c r="R68" s="74"/>
      <c r="S68" s="74"/>
      <c r="T68" s="74"/>
      <c r="U68" s="74"/>
      <c r="V68" s="74"/>
      <c r="W68" s="74"/>
      <c r="X68" s="74"/>
    </row>
    <row r="69" spans="1:24" s="49" customFormat="1" ht="25.5">
      <c r="A69" s="24">
        <v>63</v>
      </c>
      <c r="B69" s="38" t="s">
        <v>191</v>
      </c>
      <c r="C69" s="39"/>
      <c r="D69" s="40"/>
      <c r="E69" s="41"/>
      <c r="F69" s="75">
        <v>1960</v>
      </c>
      <c r="G69" s="72">
        <v>50000</v>
      </c>
      <c r="H69" s="44" t="s">
        <v>79</v>
      </c>
      <c r="I69" s="44"/>
      <c r="J69" s="44" t="s">
        <v>194</v>
      </c>
      <c r="K69" s="47"/>
      <c r="L69" s="47"/>
      <c r="M69" s="47"/>
      <c r="N69" s="68" t="s">
        <v>76</v>
      </c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s="49" customFormat="1" ht="18" customHeight="1">
      <c r="A70" s="24">
        <v>64</v>
      </c>
      <c r="B70" s="38" t="s">
        <v>176</v>
      </c>
      <c r="C70" s="39"/>
      <c r="D70" s="40" t="s">
        <v>73</v>
      </c>
      <c r="E70" s="41"/>
      <c r="F70" s="75">
        <v>1980</v>
      </c>
      <c r="G70" s="72">
        <v>33148.7</v>
      </c>
      <c r="H70" s="44" t="s">
        <v>79</v>
      </c>
      <c r="I70" s="73"/>
      <c r="J70" s="44" t="s">
        <v>195</v>
      </c>
      <c r="K70" s="47"/>
      <c r="L70" s="47"/>
      <c r="M70" s="47"/>
      <c r="N70" s="68" t="s">
        <v>76</v>
      </c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s="49" customFormat="1" ht="25.5">
      <c r="A71" s="24">
        <v>65</v>
      </c>
      <c r="B71" s="38" t="s">
        <v>108</v>
      </c>
      <c r="C71" s="39"/>
      <c r="D71" s="40" t="s">
        <v>73</v>
      </c>
      <c r="E71" s="41"/>
      <c r="F71" s="77"/>
      <c r="G71" s="78">
        <v>3383.96</v>
      </c>
      <c r="H71" s="44" t="s">
        <v>79</v>
      </c>
      <c r="I71" s="79"/>
      <c r="J71" s="80" t="s">
        <v>195</v>
      </c>
      <c r="K71" s="47"/>
      <c r="L71" s="47"/>
      <c r="M71" s="47"/>
      <c r="N71" s="68" t="s">
        <v>76</v>
      </c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s="49" customFormat="1" ht="63.75">
      <c r="A72" s="24">
        <v>66</v>
      </c>
      <c r="B72" s="38" t="s">
        <v>196</v>
      </c>
      <c r="C72" s="64" t="s">
        <v>169</v>
      </c>
      <c r="D72" s="40" t="s">
        <v>104</v>
      </c>
      <c r="E72" s="41"/>
      <c r="F72" s="71"/>
      <c r="G72" s="72">
        <v>85300</v>
      </c>
      <c r="H72" s="44" t="s">
        <v>79</v>
      </c>
      <c r="I72" s="73"/>
      <c r="J72" s="81" t="s">
        <v>170</v>
      </c>
      <c r="K72" s="47"/>
      <c r="L72" s="47"/>
      <c r="M72" s="47"/>
      <c r="N72" s="68" t="s">
        <v>197</v>
      </c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s="49" customFormat="1" ht="25.5">
      <c r="A73" s="24">
        <v>67</v>
      </c>
      <c r="B73" s="38" t="s">
        <v>198</v>
      </c>
      <c r="C73" s="39"/>
      <c r="D73" s="40" t="s">
        <v>73</v>
      </c>
      <c r="E73" s="82"/>
      <c r="F73" s="83"/>
      <c r="G73" s="84">
        <f>9812.46+1140.26</f>
        <v>10952.72</v>
      </c>
      <c r="H73" s="85" t="s">
        <v>79</v>
      </c>
      <c r="I73" s="85"/>
      <c r="J73" s="86" t="s">
        <v>199</v>
      </c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s="49" customFormat="1" ht="25.5">
      <c r="A74" s="24">
        <v>68</v>
      </c>
      <c r="B74" s="38" t="s">
        <v>198</v>
      </c>
      <c r="C74" s="39"/>
      <c r="D74" s="40" t="s">
        <v>73</v>
      </c>
      <c r="E74" s="82"/>
      <c r="F74" s="83"/>
      <c r="G74" s="84">
        <f>18001.73+3361.86</f>
        <v>21363.59</v>
      </c>
      <c r="H74" s="85" t="s">
        <v>79</v>
      </c>
      <c r="I74" s="87"/>
      <c r="J74" s="86" t="s">
        <v>200</v>
      </c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s="49" customFormat="1" ht="25.5">
      <c r="A75" s="24">
        <v>69</v>
      </c>
      <c r="B75" s="38" t="s">
        <v>198</v>
      </c>
      <c r="C75" s="39"/>
      <c r="D75" s="40" t="s">
        <v>73</v>
      </c>
      <c r="E75" s="82"/>
      <c r="F75" s="22"/>
      <c r="G75" s="88">
        <f>22251.77+15537.9</f>
        <v>37789.67</v>
      </c>
      <c r="H75" s="89" t="s">
        <v>79</v>
      </c>
      <c r="I75" s="90"/>
      <c r="J75" s="16" t="s">
        <v>201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s="49" customFormat="1" ht="25.5">
      <c r="A76" s="24">
        <v>70</v>
      </c>
      <c r="B76" s="38" t="s">
        <v>198</v>
      </c>
      <c r="C76" s="39"/>
      <c r="D76" s="40" t="s">
        <v>73</v>
      </c>
      <c r="E76" s="82"/>
      <c r="F76" s="22"/>
      <c r="G76" s="88">
        <f>16961.13+853.78</f>
        <v>17814.91</v>
      </c>
      <c r="H76" s="89" t="s">
        <v>79</v>
      </c>
      <c r="I76" s="90"/>
      <c r="J76" s="16" t="s">
        <v>202</v>
      </c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s="49" customFormat="1" ht="15.75" customHeight="1">
      <c r="A77" s="24">
        <v>71</v>
      </c>
      <c r="B77" s="38" t="s">
        <v>203</v>
      </c>
      <c r="C77" s="39"/>
      <c r="D77" s="40" t="s">
        <v>73</v>
      </c>
      <c r="E77" s="82"/>
      <c r="F77" s="22"/>
      <c r="G77" s="88">
        <v>11957.06</v>
      </c>
      <c r="H77" s="89" t="s">
        <v>79</v>
      </c>
      <c r="I77" s="90"/>
      <c r="J77" s="16" t="s">
        <v>204</v>
      </c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s="49" customFormat="1" ht="25.5">
      <c r="A78" s="24">
        <v>72</v>
      </c>
      <c r="B78" s="91" t="s">
        <v>205</v>
      </c>
      <c r="C78" s="39"/>
      <c r="D78" s="40" t="s">
        <v>73</v>
      </c>
      <c r="E78" s="82"/>
      <c r="F78" s="91"/>
      <c r="G78" s="92">
        <f>9300.66+2966.1</f>
        <v>12266.76</v>
      </c>
      <c r="H78" s="93" t="s">
        <v>79</v>
      </c>
      <c r="I78" s="94" t="s">
        <v>182</v>
      </c>
      <c r="J78" s="24" t="s">
        <v>206</v>
      </c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s="49" customFormat="1" ht="25.5">
      <c r="A79" s="70">
        <v>73</v>
      </c>
      <c r="B79" s="95" t="s">
        <v>207</v>
      </c>
      <c r="C79" s="96"/>
      <c r="D79" s="97" t="s">
        <v>73</v>
      </c>
      <c r="E79" s="98"/>
      <c r="F79" s="95"/>
      <c r="G79" s="99">
        <v>10952.72</v>
      </c>
      <c r="H79" s="100" t="s">
        <v>79</v>
      </c>
      <c r="I79" s="101" t="s">
        <v>208</v>
      </c>
      <c r="J79" s="70" t="s">
        <v>209</v>
      </c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47"/>
      <c r="V79" s="47"/>
      <c r="W79" s="47"/>
      <c r="X79" s="47"/>
    </row>
    <row r="80" spans="1:24" s="76" customFormat="1" ht="24.75" customHeight="1">
      <c r="A80" s="16">
        <v>74</v>
      </c>
      <c r="B80" s="22" t="s">
        <v>210</v>
      </c>
      <c r="C80" s="39"/>
      <c r="D80" s="40" t="s">
        <v>73</v>
      </c>
      <c r="E80" s="82"/>
      <c r="F80" s="22"/>
      <c r="G80" s="103">
        <v>177000</v>
      </c>
      <c r="H80" s="89" t="s">
        <v>192</v>
      </c>
      <c r="I80" s="90"/>
      <c r="J80" s="16" t="s">
        <v>211</v>
      </c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1">
        <v>46.2</v>
      </c>
      <c r="V80" s="74"/>
      <c r="W80" s="74"/>
      <c r="X80" s="74"/>
    </row>
    <row r="81" spans="1:24" s="76" customFormat="1" ht="24.75" customHeight="1">
      <c r="A81" s="104">
        <v>75</v>
      </c>
      <c r="B81" s="22" t="s">
        <v>212</v>
      </c>
      <c r="C81" s="39"/>
      <c r="D81" s="40" t="s">
        <v>73</v>
      </c>
      <c r="E81" s="82"/>
      <c r="F81" s="22"/>
      <c r="G81" s="67">
        <v>8461</v>
      </c>
      <c r="H81" s="89" t="s">
        <v>79</v>
      </c>
      <c r="I81" s="90"/>
      <c r="J81" s="16" t="s">
        <v>161</v>
      </c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11">
        <v>22.1</v>
      </c>
      <c r="V81" s="74"/>
      <c r="W81" s="74"/>
      <c r="X81" s="74"/>
    </row>
    <row r="82" spans="1:24" s="76" customFormat="1" ht="57.75" customHeight="1">
      <c r="A82" s="16">
        <v>76</v>
      </c>
      <c r="B82" s="22" t="s">
        <v>213</v>
      </c>
      <c r="C82" s="39"/>
      <c r="D82" s="40"/>
      <c r="E82" s="82"/>
      <c r="F82" s="16">
        <v>2018</v>
      </c>
      <c r="G82" s="67">
        <v>239511.75</v>
      </c>
      <c r="H82" s="89" t="s">
        <v>79</v>
      </c>
      <c r="I82" s="90"/>
      <c r="J82" s="16" t="s">
        <v>214</v>
      </c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</row>
    <row r="83" spans="1:24" s="76" customFormat="1" ht="24.75" customHeight="1">
      <c r="A83" s="104">
        <v>77</v>
      </c>
      <c r="B83" s="22" t="s">
        <v>215</v>
      </c>
      <c r="C83" s="39"/>
      <c r="D83" s="40"/>
      <c r="E83" s="82"/>
      <c r="F83" s="16">
        <v>2018</v>
      </c>
      <c r="G83" s="67">
        <v>1765155.16</v>
      </c>
      <c r="H83" s="89" t="s">
        <v>79</v>
      </c>
      <c r="I83" s="90"/>
      <c r="J83" s="16" t="s">
        <v>216</v>
      </c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</row>
    <row r="84" spans="1:24" s="25" customFormat="1" ht="18" customHeight="1">
      <c r="A84" s="31" t="s">
        <v>217</v>
      </c>
      <c r="B84" s="31"/>
      <c r="C84" s="31"/>
      <c r="D84" s="31"/>
      <c r="E84" s="31"/>
      <c r="F84" s="31"/>
      <c r="G84" s="105">
        <f>SUM(G7:G83)</f>
        <v>7046604.939999999</v>
      </c>
      <c r="H84" s="47"/>
      <c r="I84" s="47"/>
      <c r="J84" s="47"/>
      <c r="K84" s="47"/>
      <c r="L84" s="47"/>
      <c r="M84" s="47"/>
      <c r="N84" s="47"/>
      <c r="O84" s="47"/>
      <c r="P84" s="47"/>
      <c r="Q84" s="106"/>
      <c r="R84" s="106"/>
      <c r="S84" s="106"/>
      <c r="T84" s="106"/>
      <c r="U84" s="106"/>
      <c r="V84" s="106"/>
      <c r="W84" s="106"/>
      <c r="X84" s="106"/>
    </row>
    <row r="85" spans="1:24" ht="20.25" customHeight="1">
      <c r="A85" s="34" t="s">
        <v>218</v>
      </c>
      <c r="B85" s="34"/>
      <c r="C85" s="34"/>
      <c r="D85" s="34"/>
      <c r="E85" s="34"/>
      <c r="F85" s="34"/>
      <c r="G85" s="34"/>
      <c r="H85" s="34"/>
      <c r="I85" s="36"/>
      <c r="J85" s="36"/>
      <c r="K85" s="36"/>
      <c r="L85" s="36"/>
      <c r="M85" s="36"/>
      <c r="N85" s="36"/>
      <c r="O85" s="36"/>
      <c r="P85" s="36"/>
      <c r="Q85" s="37"/>
      <c r="R85" s="37"/>
      <c r="S85" s="37"/>
      <c r="T85" s="37"/>
      <c r="U85" s="37"/>
      <c r="V85" s="37"/>
      <c r="W85" s="37"/>
      <c r="X85" s="37"/>
    </row>
    <row r="86" spans="1:24" s="49" customFormat="1" ht="76.5" customHeight="1">
      <c r="A86" s="24">
        <v>1</v>
      </c>
      <c r="B86" s="107" t="s">
        <v>219</v>
      </c>
      <c r="C86" s="38"/>
      <c r="D86" s="108" t="s">
        <v>73</v>
      </c>
      <c r="E86" s="109" t="s">
        <v>104</v>
      </c>
      <c r="F86" s="110">
        <v>1987</v>
      </c>
      <c r="G86" s="111">
        <v>3638000</v>
      </c>
      <c r="H86" s="24" t="s">
        <v>192</v>
      </c>
      <c r="I86" s="112" t="s">
        <v>220</v>
      </c>
      <c r="J86" s="24" t="s">
        <v>221</v>
      </c>
      <c r="K86" s="113" t="s">
        <v>222</v>
      </c>
      <c r="L86" s="114" t="s">
        <v>223</v>
      </c>
      <c r="M86" s="114" t="s">
        <v>224</v>
      </c>
      <c r="N86" s="47"/>
      <c r="O86" s="114" t="s">
        <v>86</v>
      </c>
      <c r="P86" s="114" t="s">
        <v>86</v>
      </c>
      <c r="Q86" s="114" t="s">
        <v>86</v>
      </c>
      <c r="R86" s="114" t="s">
        <v>76</v>
      </c>
      <c r="S86" s="114" t="s">
        <v>225</v>
      </c>
      <c r="T86" s="115" t="s">
        <v>86</v>
      </c>
      <c r="U86" s="116">
        <v>1510.2</v>
      </c>
      <c r="V86" s="116">
        <v>3</v>
      </c>
      <c r="W86" s="117" t="s">
        <v>226</v>
      </c>
      <c r="X86" s="116" t="s">
        <v>104</v>
      </c>
    </row>
    <row r="87" spans="1:24" s="49" customFormat="1" ht="32.25" customHeight="1">
      <c r="A87" s="24">
        <v>2</v>
      </c>
      <c r="B87" s="118" t="s">
        <v>227</v>
      </c>
      <c r="C87" s="38"/>
      <c r="D87" s="112" t="s">
        <v>73</v>
      </c>
      <c r="E87" s="24" t="s">
        <v>104</v>
      </c>
      <c r="F87" s="119">
        <v>1987</v>
      </c>
      <c r="G87" s="120">
        <v>95000</v>
      </c>
      <c r="H87" s="24" t="s">
        <v>79</v>
      </c>
      <c r="I87" s="116" t="s">
        <v>228</v>
      </c>
      <c r="J87" s="112" t="s">
        <v>221</v>
      </c>
      <c r="K87" s="113" t="s">
        <v>229</v>
      </c>
      <c r="L87" s="114" t="s">
        <v>223</v>
      </c>
      <c r="M87" s="114" t="s">
        <v>230</v>
      </c>
      <c r="N87" s="47"/>
      <c r="O87" s="114" t="s">
        <v>76</v>
      </c>
      <c r="P87" s="114" t="s">
        <v>86</v>
      </c>
      <c r="Q87" s="114" t="s">
        <v>86</v>
      </c>
      <c r="R87" s="114" t="s">
        <v>86</v>
      </c>
      <c r="S87" s="114" t="s">
        <v>225</v>
      </c>
      <c r="T87" s="115" t="s">
        <v>86</v>
      </c>
      <c r="U87" s="116">
        <v>45</v>
      </c>
      <c r="V87" s="116">
        <v>1</v>
      </c>
      <c r="W87" s="117" t="s">
        <v>104</v>
      </c>
      <c r="X87" s="116" t="s">
        <v>104</v>
      </c>
    </row>
    <row r="88" spans="1:24" s="25" customFormat="1" ht="18.75" customHeight="1">
      <c r="A88" s="31" t="s">
        <v>217</v>
      </c>
      <c r="B88" s="31" t="s">
        <v>217</v>
      </c>
      <c r="C88" s="31"/>
      <c r="D88" s="121"/>
      <c r="E88" s="122"/>
      <c r="F88" s="91"/>
      <c r="G88" s="105">
        <f>SUM(G86:G87)</f>
        <v>3733000</v>
      </c>
      <c r="H88" s="47"/>
      <c r="I88" s="47"/>
      <c r="J88" s="47"/>
      <c r="K88" s="47"/>
      <c r="L88" s="47"/>
      <c r="M88" s="47"/>
      <c r="N88" s="47"/>
      <c r="O88" s="47"/>
      <c r="P88" s="47"/>
      <c r="Q88" s="106"/>
      <c r="R88" s="106"/>
      <c r="S88" s="106"/>
      <c r="T88" s="106"/>
      <c r="U88" s="106"/>
      <c r="V88" s="106"/>
      <c r="W88" s="106"/>
      <c r="X88" s="106"/>
    </row>
    <row r="89" spans="1:24" ht="21" customHeight="1">
      <c r="A89" s="34" t="s">
        <v>231</v>
      </c>
      <c r="B89" s="34"/>
      <c r="C89" s="34"/>
      <c r="D89" s="34"/>
      <c r="E89" s="34"/>
      <c r="F89" s="34"/>
      <c r="G89" s="34"/>
      <c r="H89" s="34"/>
      <c r="I89" s="36"/>
      <c r="J89" s="36"/>
      <c r="K89" s="36"/>
      <c r="L89" s="36"/>
      <c r="M89" s="36"/>
      <c r="N89" s="36"/>
      <c r="O89" s="36"/>
      <c r="P89" s="36"/>
      <c r="Q89" s="37"/>
      <c r="R89" s="37"/>
      <c r="S89" s="37"/>
      <c r="T89" s="37"/>
      <c r="U89" s="37"/>
      <c r="V89" s="37"/>
      <c r="W89" s="37"/>
      <c r="X89" s="37"/>
    </row>
    <row r="90" spans="1:24" s="25" customFormat="1" ht="113.25" customHeight="1">
      <c r="A90" s="24">
        <v>1</v>
      </c>
      <c r="B90" s="123" t="s">
        <v>219</v>
      </c>
      <c r="C90" s="124"/>
      <c r="D90" s="108" t="s">
        <v>73</v>
      </c>
      <c r="E90" s="108" t="s">
        <v>104</v>
      </c>
      <c r="F90" s="110">
        <v>1992</v>
      </c>
      <c r="G90" s="125">
        <v>5206000</v>
      </c>
      <c r="H90" s="16" t="s">
        <v>192</v>
      </c>
      <c r="I90" s="126" t="s">
        <v>232</v>
      </c>
      <c r="J90" s="24" t="s">
        <v>233</v>
      </c>
      <c r="K90" s="114" t="s">
        <v>234</v>
      </c>
      <c r="L90" s="114" t="s">
        <v>235</v>
      </c>
      <c r="M90" s="114" t="s">
        <v>236</v>
      </c>
      <c r="N90" s="47"/>
      <c r="O90" s="114" t="s">
        <v>86</v>
      </c>
      <c r="P90" s="114" t="s">
        <v>237</v>
      </c>
      <c r="Q90" s="114" t="s">
        <v>237</v>
      </c>
      <c r="R90" s="114" t="s">
        <v>237</v>
      </c>
      <c r="S90" s="114" t="s">
        <v>238</v>
      </c>
      <c r="T90" s="114" t="s">
        <v>237</v>
      </c>
      <c r="U90" s="63" t="s">
        <v>239</v>
      </c>
      <c r="V90" s="116" t="s">
        <v>240</v>
      </c>
      <c r="W90" s="116" t="s">
        <v>241</v>
      </c>
      <c r="X90" s="116" t="s">
        <v>18</v>
      </c>
    </row>
    <row r="91" spans="1:24" s="25" customFormat="1" ht="16.5" customHeight="1">
      <c r="A91" s="31" t="s">
        <v>217</v>
      </c>
      <c r="B91" s="31"/>
      <c r="C91" s="31"/>
      <c r="D91" s="31"/>
      <c r="E91" s="31"/>
      <c r="F91" s="31"/>
      <c r="G91" s="105">
        <f>G90</f>
        <v>5206000</v>
      </c>
      <c r="H91" s="47"/>
      <c r="I91" s="47"/>
      <c r="J91" s="47"/>
      <c r="K91" s="47"/>
      <c r="L91" s="47"/>
      <c r="M91" s="47"/>
      <c r="N91" s="47"/>
      <c r="O91" s="47"/>
      <c r="P91" s="47"/>
      <c r="Q91" s="106"/>
      <c r="R91" s="106"/>
      <c r="S91" s="106"/>
      <c r="T91" s="106"/>
      <c r="U91" s="106"/>
      <c r="V91" s="106"/>
      <c r="W91" s="106"/>
      <c r="X91" s="106"/>
    </row>
    <row r="92" spans="1:24" ht="16.5" customHeight="1">
      <c r="A92" s="34" t="s">
        <v>242</v>
      </c>
      <c r="B92" s="34"/>
      <c r="C92" s="34"/>
      <c r="D92" s="34"/>
      <c r="E92" s="34"/>
      <c r="F92" s="34"/>
      <c r="G92" s="34"/>
      <c r="H92" s="34"/>
      <c r="I92" s="36"/>
      <c r="J92" s="36"/>
      <c r="K92" s="36"/>
      <c r="L92" s="36"/>
      <c r="M92" s="36"/>
      <c r="N92" s="36"/>
      <c r="O92" s="36"/>
      <c r="P92" s="36"/>
      <c r="Q92" s="37"/>
      <c r="R92" s="37"/>
      <c r="S92" s="37"/>
      <c r="T92" s="37"/>
      <c r="U92" s="37"/>
      <c r="V92" s="37"/>
      <c r="W92" s="37"/>
      <c r="X92" s="37"/>
    </row>
    <row r="93" spans="1:24" s="25" customFormat="1" ht="113.25" customHeight="1">
      <c r="A93" s="24">
        <v>1</v>
      </c>
      <c r="B93" s="127" t="s">
        <v>243</v>
      </c>
      <c r="C93" s="124"/>
      <c r="D93" s="108" t="s">
        <v>73</v>
      </c>
      <c r="E93" s="128"/>
      <c r="F93" s="129" t="s">
        <v>244</v>
      </c>
      <c r="G93" s="130">
        <v>2866000</v>
      </c>
      <c r="H93" s="112" t="s">
        <v>192</v>
      </c>
      <c r="I93" s="131" t="s">
        <v>245</v>
      </c>
      <c r="J93" s="132" t="s">
        <v>246</v>
      </c>
      <c r="K93" s="109"/>
      <c r="L93" s="109"/>
      <c r="M93" s="109"/>
      <c r="N93" s="47"/>
      <c r="O93" s="109"/>
      <c r="P93" s="109"/>
      <c r="Q93" s="109"/>
      <c r="R93" s="109"/>
      <c r="S93" s="109"/>
      <c r="T93" s="109"/>
      <c r="U93" s="133">
        <v>1190</v>
      </c>
      <c r="V93" s="134"/>
      <c r="W93" s="134"/>
      <c r="X93" s="134"/>
    </row>
    <row r="94" spans="1:24" s="25" customFormat="1" ht="24.75" customHeight="1">
      <c r="A94" s="24">
        <v>2</v>
      </c>
      <c r="B94" s="135" t="s">
        <v>77</v>
      </c>
      <c r="C94" s="124"/>
      <c r="D94" s="108" t="s">
        <v>73</v>
      </c>
      <c r="E94" s="128"/>
      <c r="F94" s="136" t="s">
        <v>244</v>
      </c>
      <c r="G94" s="137">
        <v>2741.9</v>
      </c>
      <c r="H94" s="112" t="s">
        <v>79</v>
      </c>
      <c r="I94" s="116"/>
      <c r="J94" s="110" t="s">
        <v>246</v>
      </c>
      <c r="K94" s="24"/>
      <c r="L94" s="24"/>
      <c r="M94" s="24"/>
      <c r="N94" s="47"/>
      <c r="O94" s="24"/>
      <c r="P94" s="24"/>
      <c r="Q94" s="24"/>
      <c r="R94" s="24"/>
      <c r="S94" s="24"/>
      <c r="T94" s="24"/>
      <c r="U94" s="63"/>
      <c r="V94" s="63"/>
      <c r="W94" s="63"/>
      <c r="X94" s="63"/>
    </row>
    <row r="95" spans="1:24" s="25" customFormat="1" ht="48" customHeight="1">
      <c r="A95" s="24">
        <v>3</v>
      </c>
      <c r="B95" s="91" t="s">
        <v>247</v>
      </c>
      <c r="C95" s="124"/>
      <c r="D95" s="108" t="s">
        <v>73</v>
      </c>
      <c r="E95" s="128"/>
      <c r="F95" s="24">
        <v>2002</v>
      </c>
      <c r="G95" s="138">
        <v>3840000</v>
      </c>
      <c r="H95" s="112" t="s">
        <v>192</v>
      </c>
      <c r="I95" s="94" t="s">
        <v>248</v>
      </c>
      <c r="J95" s="24" t="s">
        <v>249</v>
      </c>
      <c r="K95" s="24" t="s">
        <v>250</v>
      </c>
      <c r="L95" s="24" t="s">
        <v>251</v>
      </c>
      <c r="M95" s="24" t="s">
        <v>252</v>
      </c>
      <c r="N95" s="47"/>
      <c r="O95" s="24" t="s">
        <v>86</v>
      </c>
      <c r="P95" s="24" t="s">
        <v>86</v>
      </c>
      <c r="Q95" s="24" t="s">
        <v>86</v>
      </c>
      <c r="R95" s="24" t="s">
        <v>86</v>
      </c>
      <c r="S95" s="24" t="s">
        <v>86</v>
      </c>
      <c r="T95" s="24" t="s">
        <v>86</v>
      </c>
      <c r="U95" s="63">
        <v>1594.12</v>
      </c>
      <c r="V95" s="63"/>
      <c r="W95" s="63" t="s">
        <v>73</v>
      </c>
      <c r="X95" s="63"/>
    </row>
    <row r="96" spans="1:24" s="25" customFormat="1" ht="39.75" customHeight="1">
      <c r="A96" s="24">
        <v>4</v>
      </c>
      <c r="B96" s="91" t="s">
        <v>253</v>
      </c>
      <c r="C96" s="124"/>
      <c r="D96" s="108" t="s">
        <v>73</v>
      </c>
      <c r="E96" s="128"/>
      <c r="F96" s="24">
        <v>2009</v>
      </c>
      <c r="G96" s="111">
        <v>4381000</v>
      </c>
      <c r="H96" s="93" t="s">
        <v>79</v>
      </c>
      <c r="I96" s="94" t="s">
        <v>248</v>
      </c>
      <c r="J96" s="24" t="s">
        <v>249</v>
      </c>
      <c r="K96" s="24" t="s">
        <v>254</v>
      </c>
      <c r="L96" s="24" t="s">
        <v>255</v>
      </c>
      <c r="M96" s="24" t="s">
        <v>256</v>
      </c>
      <c r="N96" s="47"/>
      <c r="O96" s="24" t="s">
        <v>86</v>
      </c>
      <c r="P96" s="24" t="s">
        <v>86</v>
      </c>
      <c r="Q96" s="24" t="s">
        <v>86</v>
      </c>
      <c r="R96" s="24" t="s">
        <v>86</v>
      </c>
      <c r="S96" s="24" t="s">
        <v>86</v>
      </c>
      <c r="T96" s="24" t="s">
        <v>86</v>
      </c>
      <c r="U96" s="63">
        <v>1153.41</v>
      </c>
      <c r="V96" s="63"/>
      <c r="W96" s="63"/>
      <c r="X96" s="63"/>
    </row>
    <row r="97" spans="1:24" s="25" customFormat="1" ht="18" customHeight="1">
      <c r="A97" s="24">
        <v>5</v>
      </c>
      <c r="B97" s="91" t="s">
        <v>119</v>
      </c>
      <c r="C97" s="124"/>
      <c r="D97" s="108" t="s">
        <v>73</v>
      </c>
      <c r="E97" s="128"/>
      <c r="F97" s="24"/>
      <c r="G97" s="92">
        <v>154565.34</v>
      </c>
      <c r="H97" s="93" t="s">
        <v>79</v>
      </c>
      <c r="I97" s="94"/>
      <c r="J97" s="24" t="s">
        <v>249</v>
      </c>
      <c r="K97" s="47"/>
      <c r="L97" s="47"/>
      <c r="M97" s="47"/>
      <c r="N97" s="47"/>
      <c r="O97" s="47"/>
      <c r="P97" s="47"/>
      <c r="Q97" s="106"/>
      <c r="R97" s="106"/>
      <c r="S97" s="106"/>
      <c r="T97" s="106"/>
      <c r="U97" s="106"/>
      <c r="V97" s="106"/>
      <c r="W97" s="106"/>
      <c r="X97" s="106"/>
    </row>
    <row r="98" spans="1:24" s="25" customFormat="1" ht="19.5" customHeight="1">
      <c r="A98" s="24">
        <v>6</v>
      </c>
      <c r="B98" s="91" t="s">
        <v>257</v>
      </c>
      <c r="C98" s="124"/>
      <c r="D98" s="108" t="s">
        <v>73</v>
      </c>
      <c r="E98" s="128"/>
      <c r="F98" s="24">
        <v>2011</v>
      </c>
      <c r="G98" s="92">
        <v>40325.19</v>
      </c>
      <c r="H98" s="93"/>
      <c r="I98" s="139"/>
      <c r="J98" s="24" t="s">
        <v>249</v>
      </c>
      <c r="K98" s="47"/>
      <c r="L98" s="47"/>
      <c r="M98" s="47"/>
      <c r="N98" s="47"/>
      <c r="O98" s="47"/>
      <c r="P98" s="47"/>
      <c r="Q98" s="106"/>
      <c r="R98" s="106"/>
      <c r="S98" s="106"/>
      <c r="T98" s="106"/>
      <c r="U98" s="106"/>
      <c r="V98" s="106"/>
      <c r="W98" s="106"/>
      <c r="X98" s="106"/>
    </row>
    <row r="99" spans="1:24" s="49" customFormat="1" ht="17.25" customHeight="1">
      <c r="A99" s="31" t="s">
        <v>217</v>
      </c>
      <c r="B99" s="31"/>
      <c r="C99" s="31"/>
      <c r="D99" s="31"/>
      <c r="E99" s="31"/>
      <c r="F99" s="31"/>
      <c r="G99" s="105">
        <f>SUM(G93:G98)</f>
        <v>11284632.43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</row>
    <row r="100" spans="1:24" ht="18.75" customHeight="1">
      <c r="A100" s="34" t="s">
        <v>258</v>
      </c>
      <c r="B100" s="34"/>
      <c r="C100" s="34"/>
      <c r="D100" s="34"/>
      <c r="E100" s="34"/>
      <c r="F100" s="34"/>
      <c r="G100" s="34"/>
      <c r="H100" s="34"/>
      <c r="I100" s="36"/>
      <c r="J100" s="36"/>
      <c r="K100" s="36"/>
      <c r="L100" s="36"/>
      <c r="M100" s="36"/>
      <c r="N100" s="36"/>
      <c r="O100" s="36"/>
      <c r="P100" s="36"/>
      <c r="Q100" s="37"/>
      <c r="R100" s="37"/>
      <c r="S100" s="37"/>
      <c r="T100" s="37"/>
      <c r="U100" s="37"/>
      <c r="V100" s="37"/>
      <c r="W100" s="37"/>
      <c r="X100" s="37"/>
    </row>
    <row r="101" spans="1:24" s="143" customFormat="1" ht="56.25" customHeight="1">
      <c r="A101" s="140">
        <v>1</v>
      </c>
      <c r="B101" s="38" t="s">
        <v>219</v>
      </c>
      <c r="C101" s="112" t="s">
        <v>259</v>
      </c>
      <c r="D101" s="108" t="s">
        <v>73</v>
      </c>
      <c r="E101" s="108" t="s">
        <v>104</v>
      </c>
      <c r="F101" s="112">
        <v>1997</v>
      </c>
      <c r="G101" s="125">
        <v>4131000</v>
      </c>
      <c r="H101" s="112" t="s">
        <v>192</v>
      </c>
      <c r="I101" s="141" t="s">
        <v>260</v>
      </c>
      <c r="J101" s="59" t="s">
        <v>261</v>
      </c>
      <c r="K101" s="24" t="s">
        <v>262</v>
      </c>
      <c r="L101" s="24" t="s">
        <v>263</v>
      </c>
      <c r="M101" s="24" t="s">
        <v>264</v>
      </c>
      <c r="N101" s="142"/>
      <c r="O101" s="109" t="s">
        <v>86</v>
      </c>
      <c r="P101" s="109" t="s">
        <v>86</v>
      </c>
      <c r="Q101" s="109" t="s">
        <v>86</v>
      </c>
      <c r="R101" s="109" t="s">
        <v>86</v>
      </c>
      <c r="S101" s="109" t="s">
        <v>225</v>
      </c>
      <c r="T101" s="109" t="s">
        <v>86</v>
      </c>
      <c r="U101" s="63">
        <v>1715</v>
      </c>
      <c r="V101" s="134">
        <v>2</v>
      </c>
      <c r="W101" s="134" t="s">
        <v>265</v>
      </c>
      <c r="X101" s="134" t="s">
        <v>18</v>
      </c>
    </row>
    <row r="102" spans="1:24" s="143" customFormat="1" ht="42" customHeight="1">
      <c r="A102" s="140">
        <v>2</v>
      </c>
      <c r="B102" s="38" t="s">
        <v>266</v>
      </c>
      <c r="C102" s="112" t="s">
        <v>259</v>
      </c>
      <c r="D102" s="108" t="s">
        <v>73</v>
      </c>
      <c r="E102" s="108" t="s">
        <v>104</v>
      </c>
      <c r="F102" s="112">
        <v>1999</v>
      </c>
      <c r="G102" s="137">
        <v>1991077.81</v>
      </c>
      <c r="H102" s="24" t="s">
        <v>79</v>
      </c>
      <c r="I102" s="112" t="s">
        <v>267</v>
      </c>
      <c r="J102" s="144" t="s">
        <v>261</v>
      </c>
      <c r="K102" s="109" t="s">
        <v>268</v>
      </c>
      <c r="L102" s="109" t="s">
        <v>269</v>
      </c>
      <c r="M102" s="109" t="s">
        <v>270</v>
      </c>
      <c r="N102" s="142"/>
      <c r="O102" s="24" t="s">
        <v>86</v>
      </c>
      <c r="P102" s="24" t="s">
        <v>86</v>
      </c>
      <c r="Q102" s="24" t="s">
        <v>86</v>
      </c>
      <c r="R102" s="24" t="s">
        <v>86</v>
      </c>
      <c r="S102" s="24" t="s">
        <v>225</v>
      </c>
      <c r="T102" s="24" t="s">
        <v>271</v>
      </c>
      <c r="U102" s="63">
        <v>575</v>
      </c>
      <c r="V102" s="63">
        <v>2</v>
      </c>
      <c r="W102" s="63" t="s">
        <v>265</v>
      </c>
      <c r="X102" s="63" t="s">
        <v>18</v>
      </c>
    </row>
    <row r="103" spans="1:24" s="25" customFormat="1" ht="25.5" customHeight="1">
      <c r="A103" s="31" t="s">
        <v>217</v>
      </c>
      <c r="B103" s="31"/>
      <c r="C103" s="31"/>
      <c r="D103" s="31"/>
      <c r="E103" s="31"/>
      <c r="F103" s="31"/>
      <c r="G103" s="105">
        <f>SUM(G101:G102)</f>
        <v>6122077.8100000005</v>
      </c>
      <c r="H103" s="47"/>
      <c r="I103" s="47"/>
      <c r="J103" s="47"/>
      <c r="K103" s="47"/>
      <c r="L103" s="47"/>
      <c r="M103" s="47"/>
      <c r="N103" s="47"/>
      <c r="O103" s="47"/>
      <c r="P103" s="47"/>
      <c r="Q103" s="106"/>
      <c r="R103" s="106"/>
      <c r="S103" s="106"/>
      <c r="T103" s="106"/>
      <c r="U103" s="106"/>
      <c r="V103" s="106"/>
      <c r="W103" s="106"/>
      <c r="X103" s="106"/>
    </row>
    <row r="104" spans="1:16" s="25" customFormat="1" ht="32.25" customHeight="1">
      <c r="A104" s="26"/>
      <c r="B104" s="145"/>
      <c r="D104" s="146"/>
      <c r="E104" s="147" t="s">
        <v>272</v>
      </c>
      <c r="F104" s="147"/>
      <c r="G104" s="148">
        <f>SUM(G84,G88,G91,G99,G103)</f>
        <v>33392315.18</v>
      </c>
      <c r="H104" s="26"/>
      <c r="I104" s="26"/>
      <c r="J104" s="49"/>
      <c r="K104" s="49"/>
      <c r="L104" s="49"/>
      <c r="M104" s="49"/>
      <c r="N104" s="49"/>
      <c r="O104" s="49"/>
      <c r="P104" s="49"/>
    </row>
    <row r="105" spans="1:16" s="25" customFormat="1" ht="12.75">
      <c r="A105" s="26"/>
      <c r="B105" s="26"/>
      <c r="C105" s="27"/>
      <c r="D105" s="28"/>
      <c r="E105" s="29"/>
      <c r="F105" s="26"/>
      <c r="G105" s="26"/>
      <c r="H105" s="26"/>
      <c r="I105" s="26"/>
      <c r="J105" s="49"/>
      <c r="K105" s="49"/>
      <c r="L105" s="49"/>
      <c r="M105" s="49"/>
      <c r="N105" s="49"/>
      <c r="O105" s="49"/>
      <c r="P105" s="49"/>
    </row>
    <row r="106" spans="1:16" s="25" customFormat="1" ht="12.75">
      <c r="A106" s="26"/>
      <c r="B106" s="5" t="s">
        <v>273</v>
      </c>
      <c r="C106" s="5"/>
      <c r="D106" s="5"/>
      <c r="E106" s="5"/>
      <c r="F106" s="5"/>
      <c r="G106" s="5"/>
      <c r="H106" s="5"/>
      <c r="I106" s="26"/>
      <c r="J106" s="49"/>
      <c r="K106" s="49"/>
      <c r="L106" s="49"/>
      <c r="M106" s="49"/>
      <c r="N106" s="49"/>
      <c r="O106" s="49"/>
      <c r="P106" s="49"/>
    </row>
    <row r="107" spans="1:16" s="25" customFormat="1" ht="12.75">
      <c r="A107" s="26"/>
      <c r="B107" s="5"/>
      <c r="C107" s="5"/>
      <c r="D107" s="5"/>
      <c r="E107" s="5"/>
      <c r="F107" s="5"/>
      <c r="G107" s="5"/>
      <c r="H107" s="5"/>
      <c r="I107" s="26"/>
      <c r="J107" s="49"/>
      <c r="K107" s="49"/>
      <c r="L107" s="49"/>
      <c r="M107" s="49"/>
      <c r="N107" s="49"/>
      <c r="O107" s="49"/>
      <c r="P107" s="49"/>
    </row>
    <row r="108" ht="12.75" customHeight="1"/>
    <row r="109" spans="1:16" s="25" customFormat="1" ht="12.75" customHeight="1">
      <c r="A109" s="26"/>
      <c r="B109" s="149" t="s">
        <v>192</v>
      </c>
      <c r="C109" s="150" t="s">
        <v>274</v>
      </c>
      <c r="D109" s="150"/>
      <c r="E109" s="150"/>
      <c r="F109" s="150"/>
      <c r="G109" s="150"/>
      <c r="H109" s="150"/>
      <c r="I109" s="26"/>
      <c r="J109" s="49"/>
      <c r="K109" s="49"/>
      <c r="L109" s="49"/>
      <c r="M109" s="49"/>
      <c r="N109" s="49"/>
      <c r="O109" s="49"/>
      <c r="P109" s="49"/>
    </row>
    <row r="110" spans="1:16" s="25" customFormat="1" ht="12.75">
      <c r="A110" s="26"/>
      <c r="B110" s="149"/>
      <c r="C110" s="150"/>
      <c r="D110" s="150"/>
      <c r="E110" s="150"/>
      <c r="F110" s="150"/>
      <c r="G110" s="150"/>
      <c r="H110" s="150"/>
      <c r="I110" s="26"/>
      <c r="J110" s="49"/>
      <c r="K110" s="49"/>
      <c r="L110" s="49"/>
      <c r="M110" s="49"/>
      <c r="N110" s="49"/>
      <c r="O110" s="49"/>
      <c r="P110" s="49"/>
    </row>
    <row r="112" spans="2:8" ht="21.75" customHeight="1">
      <c r="B112" s="149" t="s">
        <v>74</v>
      </c>
      <c r="C112" s="5" t="s">
        <v>275</v>
      </c>
      <c r="D112" s="5"/>
      <c r="E112" s="5"/>
      <c r="F112" s="5"/>
      <c r="G112" s="5"/>
      <c r="H112" s="5"/>
    </row>
  </sheetData>
  <sheetProtection selectLockedCells="1" selectUnlockedCells="1"/>
  <mergeCells count="3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M4"/>
    <mergeCell ref="N4:N5"/>
    <mergeCell ref="O4:T4"/>
    <mergeCell ref="U4:U5"/>
    <mergeCell ref="V4:V5"/>
    <mergeCell ref="W4:W5"/>
    <mergeCell ref="X4:X5"/>
    <mergeCell ref="A6:E6"/>
    <mergeCell ref="A84:F84"/>
    <mergeCell ref="A85:G85"/>
    <mergeCell ref="A88:C88"/>
    <mergeCell ref="A89:G89"/>
    <mergeCell ref="A91:F91"/>
    <mergeCell ref="A92:G92"/>
    <mergeCell ref="A99:F99"/>
    <mergeCell ref="A100:G100"/>
    <mergeCell ref="A103:F103"/>
    <mergeCell ref="E104:F104"/>
    <mergeCell ref="B106:H107"/>
    <mergeCell ref="B109:B110"/>
    <mergeCell ref="C109:H110"/>
    <mergeCell ref="C112:H112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34"/>
  <headerFooter alignWithMargins="0">
    <oddFooter>&amp;CStrona &amp;P z &amp;N</oddFooter>
  </headerFooter>
  <rowBreaks count="1" manualBreakCount="1"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2"/>
  <sheetViews>
    <sheetView view="pageBreakPreview" zoomScaleNormal="85" zoomScaleSheetLayoutView="100" workbookViewId="0" topLeftCell="A1">
      <selection activeCell="D231" sqref="D231"/>
    </sheetView>
  </sheetViews>
  <sheetFormatPr defaultColWidth="8.00390625" defaultRowHeight="12.75"/>
  <cols>
    <col min="1" max="1" width="5.57421875" style="26" customWidth="1"/>
    <col min="2" max="2" width="47.57421875" style="151" customWidth="1"/>
    <col min="3" max="3" width="15.421875" style="27" customWidth="1"/>
    <col min="4" max="4" width="18.421875" style="152" customWidth="1"/>
    <col min="5" max="5" width="12.140625" style="0" customWidth="1"/>
    <col min="6" max="6" width="15.28125" style="0" customWidth="1"/>
    <col min="7" max="16384" width="9.00390625" style="0" customWidth="1"/>
  </cols>
  <sheetData>
    <row r="1" spans="1:4" ht="16.5" customHeight="1">
      <c r="A1" s="153" t="s">
        <v>276</v>
      </c>
      <c r="D1" s="154"/>
    </row>
    <row r="3" spans="1:4" ht="23.25" customHeight="1">
      <c r="A3" s="155" t="s">
        <v>277</v>
      </c>
      <c r="B3" s="155"/>
      <c r="C3" s="155"/>
      <c r="D3" s="155"/>
    </row>
    <row r="4" spans="1:4" ht="25.5">
      <c r="A4" s="31" t="s">
        <v>278</v>
      </c>
      <c r="B4" s="31" t="s">
        <v>279</v>
      </c>
      <c r="C4" s="31" t="s">
        <v>280</v>
      </c>
      <c r="D4" s="121" t="s">
        <v>281</v>
      </c>
    </row>
    <row r="5" spans="1:4" ht="18.75" customHeight="1">
      <c r="A5" s="34" t="s">
        <v>282</v>
      </c>
      <c r="B5" s="34"/>
      <c r="C5" s="34"/>
      <c r="D5" s="34"/>
    </row>
    <row r="6" spans="1:4" s="49" customFormat="1" ht="17.25" customHeight="1">
      <c r="A6" s="24">
        <v>1</v>
      </c>
      <c r="B6" s="156" t="s">
        <v>283</v>
      </c>
      <c r="C6" s="157"/>
      <c r="D6" s="158">
        <v>3878.76</v>
      </c>
    </row>
    <row r="7" spans="1:4" s="49" customFormat="1" ht="12.75">
      <c r="A7" s="24">
        <v>2</v>
      </c>
      <c r="B7" s="156" t="s">
        <v>284</v>
      </c>
      <c r="C7" s="157">
        <v>2014</v>
      </c>
      <c r="D7" s="158">
        <v>1384.01</v>
      </c>
    </row>
    <row r="8" spans="1:4" s="49" customFormat="1" ht="12.75">
      <c r="A8" s="24">
        <v>3</v>
      </c>
      <c r="B8" s="156" t="s">
        <v>285</v>
      </c>
      <c r="C8" s="157">
        <v>2014</v>
      </c>
      <c r="D8" s="158">
        <v>579</v>
      </c>
    </row>
    <row r="9" spans="1:4" s="49" customFormat="1" ht="12.75">
      <c r="A9" s="24">
        <v>4</v>
      </c>
      <c r="B9" s="156" t="s">
        <v>286</v>
      </c>
      <c r="C9" s="157">
        <v>2014</v>
      </c>
      <c r="D9" s="158">
        <v>2300</v>
      </c>
    </row>
    <row r="10" spans="1:4" s="49" customFormat="1" ht="12.75">
      <c r="A10" s="24">
        <v>5</v>
      </c>
      <c r="B10" s="156" t="s">
        <v>287</v>
      </c>
      <c r="C10" s="157">
        <v>2014</v>
      </c>
      <c r="D10" s="158">
        <v>3498</v>
      </c>
    </row>
    <row r="11" spans="1:6" s="49" customFormat="1" ht="12.75">
      <c r="A11" s="24">
        <v>6</v>
      </c>
      <c r="B11" s="156" t="s">
        <v>288</v>
      </c>
      <c r="C11" s="157">
        <v>2014</v>
      </c>
      <c r="D11" s="158">
        <v>1987</v>
      </c>
      <c r="F11" s="159"/>
    </row>
    <row r="12" spans="1:4" s="49" customFormat="1" ht="12.75">
      <c r="A12" s="24">
        <v>7</v>
      </c>
      <c r="B12" s="156" t="s">
        <v>289</v>
      </c>
      <c r="C12" s="157">
        <v>2014</v>
      </c>
      <c r="D12" s="158">
        <v>13475.88</v>
      </c>
    </row>
    <row r="13" spans="1:4" s="49" customFormat="1" ht="12.75">
      <c r="A13" s="24">
        <v>8</v>
      </c>
      <c r="B13" s="156" t="s">
        <v>290</v>
      </c>
      <c r="C13" s="157">
        <v>2015</v>
      </c>
      <c r="D13" s="158">
        <v>3497.29</v>
      </c>
    </row>
    <row r="14" spans="1:4" s="49" customFormat="1" ht="12.75">
      <c r="A14" s="24">
        <v>9</v>
      </c>
      <c r="B14" s="156" t="s">
        <v>291</v>
      </c>
      <c r="C14" s="157">
        <v>2015</v>
      </c>
      <c r="D14" s="158">
        <v>700</v>
      </c>
    </row>
    <row r="15" spans="1:4" s="49" customFormat="1" ht="12.75">
      <c r="A15" s="24">
        <v>10</v>
      </c>
      <c r="B15" s="156" t="s">
        <v>292</v>
      </c>
      <c r="C15" s="157">
        <v>2015</v>
      </c>
      <c r="D15" s="158">
        <v>5493</v>
      </c>
    </row>
    <row r="16" spans="1:4" s="49" customFormat="1" ht="12.75">
      <c r="A16" s="24">
        <v>11</v>
      </c>
      <c r="B16" s="156" t="s">
        <v>293</v>
      </c>
      <c r="C16" s="157">
        <v>2015</v>
      </c>
      <c r="D16" s="158">
        <v>4198</v>
      </c>
    </row>
    <row r="17" spans="1:4" s="49" customFormat="1" ht="12.75">
      <c r="A17" s="24">
        <v>12</v>
      </c>
      <c r="B17" s="156" t="s">
        <v>294</v>
      </c>
      <c r="C17" s="157">
        <v>2015</v>
      </c>
      <c r="D17" s="158">
        <v>2200</v>
      </c>
    </row>
    <row r="18" spans="1:4" s="49" customFormat="1" ht="12.75">
      <c r="A18" s="24">
        <v>13</v>
      </c>
      <c r="B18" s="156" t="s">
        <v>295</v>
      </c>
      <c r="C18" s="157">
        <v>2015</v>
      </c>
      <c r="D18" s="158">
        <v>1614.38</v>
      </c>
    </row>
    <row r="19" spans="1:4" s="49" customFormat="1" ht="12.75">
      <c r="A19" s="24">
        <v>14</v>
      </c>
      <c r="B19" s="156" t="s">
        <v>284</v>
      </c>
      <c r="C19" s="157">
        <v>2015</v>
      </c>
      <c r="D19" s="158">
        <v>5149</v>
      </c>
    </row>
    <row r="20" spans="1:4" s="49" customFormat="1" ht="12.75">
      <c r="A20" s="24">
        <v>15</v>
      </c>
      <c r="B20" s="156" t="s">
        <v>296</v>
      </c>
      <c r="C20" s="157">
        <v>2015</v>
      </c>
      <c r="D20" s="158">
        <v>629</v>
      </c>
    </row>
    <row r="21" spans="1:4" s="49" customFormat="1" ht="12.75">
      <c r="A21" s="24">
        <v>16</v>
      </c>
      <c r="B21" s="156" t="s">
        <v>297</v>
      </c>
      <c r="C21" s="157">
        <v>2015</v>
      </c>
      <c r="D21" s="158">
        <v>12477.12</v>
      </c>
    </row>
    <row r="22" spans="1:4" s="49" customFormat="1" ht="12.75">
      <c r="A22" s="24">
        <v>17</v>
      </c>
      <c r="B22" s="156" t="s">
        <v>298</v>
      </c>
      <c r="C22" s="157">
        <v>2016</v>
      </c>
      <c r="D22" s="158">
        <v>400</v>
      </c>
    </row>
    <row r="23" spans="1:4" s="49" customFormat="1" ht="12.75">
      <c r="A23" s="24">
        <v>18</v>
      </c>
      <c r="B23" s="156" t="s">
        <v>299</v>
      </c>
      <c r="C23" s="157">
        <v>2016</v>
      </c>
      <c r="D23" s="158">
        <v>880</v>
      </c>
    </row>
    <row r="24" spans="1:4" s="49" customFormat="1" ht="12.75">
      <c r="A24" s="24">
        <v>19</v>
      </c>
      <c r="B24" s="156" t="s">
        <v>300</v>
      </c>
      <c r="C24" s="157">
        <v>2016</v>
      </c>
      <c r="D24" s="158">
        <v>945</v>
      </c>
    </row>
    <row r="25" spans="1:4" s="49" customFormat="1" ht="12.75">
      <c r="A25" s="24">
        <v>20</v>
      </c>
      <c r="B25" s="156" t="s">
        <v>301</v>
      </c>
      <c r="C25" s="157">
        <v>2017</v>
      </c>
      <c r="D25" s="158">
        <v>1845</v>
      </c>
    </row>
    <row r="26" spans="1:4" s="49" customFormat="1" ht="12.75">
      <c r="A26" s="24">
        <v>21</v>
      </c>
      <c r="B26" s="156" t="s">
        <v>302</v>
      </c>
      <c r="C26" s="157">
        <v>2017</v>
      </c>
      <c r="D26" s="158">
        <v>1459</v>
      </c>
    </row>
    <row r="27" spans="1:4" s="49" customFormat="1" ht="12.75">
      <c r="A27" s="24">
        <v>22</v>
      </c>
      <c r="B27" s="156" t="s">
        <v>303</v>
      </c>
      <c r="C27" s="157">
        <v>2017</v>
      </c>
      <c r="D27" s="158">
        <v>789</v>
      </c>
    </row>
    <row r="28" spans="1:4" s="49" customFormat="1" ht="12.75">
      <c r="A28" s="24">
        <v>23</v>
      </c>
      <c r="B28" s="156" t="s">
        <v>304</v>
      </c>
      <c r="C28" s="157">
        <v>2017</v>
      </c>
      <c r="D28" s="158">
        <v>12465.01</v>
      </c>
    </row>
    <row r="29" spans="1:4" s="49" customFormat="1" ht="12.75">
      <c r="A29" s="24">
        <v>24</v>
      </c>
      <c r="B29" s="156" t="s">
        <v>305</v>
      </c>
      <c r="C29" s="157">
        <v>2017</v>
      </c>
      <c r="D29" s="158">
        <v>6414.44</v>
      </c>
    </row>
    <row r="30" spans="1:4" s="49" customFormat="1" ht="12.75">
      <c r="A30" s="24">
        <v>25</v>
      </c>
      <c r="B30" s="156" t="s">
        <v>306</v>
      </c>
      <c r="C30" s="157">
        <v>2018</v>
      </c>
      <c r="D30" s="158">
        <v>3699</v>
      </c>
    </row>
    <row r="31" spans="1:4" s="49" customFormat="1" ht="12.75">
      <c r="A31" s="24">
        <v>26</v>
      </c>
      <c r="B31" s="156" t="s">
        <v>306</v>
      </c>
      <c r="C31" s="157">
        <v>2018</v>
      </c>
      <c r="D31" s="158">
        <v>3640</v>
      </c>
    </row>
    <row r="32" spans="1:4" s="49" customFormat="1" ht="12.75">
      <c r="A32" s="24">
        <v>27</v>
      </c>
      <c r="B32" s="156" t="s">
        <v>307</v>
      </c>
      <c r="C32" s="157">
        <v>2018</v>
      </c>
      <c r="D32" s="158">
        <v>530</v>
      </c>
    </row>
    <row r="33" spans="1:4" s="49" customFormat="1" ht="12.75">
      <c r="A33" s="24">
        <v>28</v>
      </c>
      <c r="B33" s="156" t="s">
        <v>296</v>
      </c>
      <c r="C33" s="157">
        <v>2018</v>
      </c>
      <c r="D33" s="158">
        <v>649</v>
      </c>
    </row>
    <row r="34" spans="1:4" s="76" customFormat="1" ht="12.75">
      <c r="A34" s="16">
        <v>29</v>
      </c>
      <c r="B34" s="160" t="s">
        <v>308</v>
      </c>
      <c r="C34" s="161">
        <v>2018</v>
      </c>
      <c r="D34" s="162">
        <v>2305</v>
      </c>
    </row>
    <row r="35" spans="1:4" s="76" customFormat="1" ht="12.75">
      <c r="A35" s="16">
        <v>30</v>
      </c>
      <c r="B35" s="160" t="s">
        <v>309</v>
      </c>
      <c r="C35" s="161">
        <v>2018</v>
      </c>
      <c r="D35" s="162">
        <v>1609</v>
      </c>
    </row>
    <row r="36" spans="1:4" s="76" customFormat="1" ht="12.75">
      <c r="A36" s="16">
        <v>31</v>
      </c>
      <c r="B36" s="160" t="s">
        <v>310</v>
      </c>
      <c r="C36" s="161">
        <v>2018</v>
      </c>
      <c r="D36" s="162">
        <v>1609</v>
      </c>
    </row>
    <row r="37" spans="1:4" s="76" customFormat="1" ht="12.75">
      <c r="A37" s="16">
        <v>32</v>
      </c>
      <c r="B37" s="160" t="s">
        <v>311</v>
      </c>
      <c r="C37" s="161">
        <v>2018</v>
      </c>
      <c r="D37" s="162">
        <v>1609</v>
      </c>
    </row>
    <row r="38" spans="1:4" s="76" customFormat="1" ht="12.75">
      <c r="A38" s="16">
        <v>33</v>
      </c>
      <c r="B38" s="160" t="s">
        <v>312</v>
      </c>
      <c r="C38" s="161">
        <v>2018</v>
      </c>
      <c r="D38" s="162">
        <v>689</v>
      </c>
    </row>
    <row r="39" spans="1:4" s="76" customFormat="1" ht="12.75">
      <c r="A39" s="16">
        <v>34</v>
      </c>
      <c r="B39" s="160" t="s">
        <v>313</v>
      </c>
      <c r="C39" s="161">
        <v>2018</v>
      </c>
      <c r="D39" s="162">
        <v>3787</v>
      </c>
    </row>
    <row r="40" spans="1:4" s="76" customFormat="1" ht="12.75">
      <c r="A40" s="16">
        <v>35</v>
      </c>
      <c r="B40" s="160" t="s">
        <v>308</v>
      </c>
      <c r="C40" s="161">
        <v>2018</v>
      </c>
      <c r="D40" s="162">
        <v>2299</v>
      </c>
    </row>
    <row r="41" spans="1:4" s="49" customFormat="1" ht="18" customHeight="1">
      <c r="A41" s="31" t="s">
        <v>217</v>
      </c>
      <c r="B41" s="31"/>
      <c r="C41" s="31"/>
      <c r="D41" s="163">
        <f>SUM(D6:D40)</f>
        <v>110682.88999999998</v>
      </c>
    </row>
    <row r="42" spans="1:4" ht="13.5" customHeight="1">
      <c r="A42" s="34" t="s">
        <v>314</v>
      </c>
      <c r="B42" s="34"/>
      <c r="C42" s="34"/>
      <c r="D42" s="34"/>
    </row>
    <row r="43" spans="1:4" s="167" customFormat="1" ht="12.75">
      <c r="A43" s="24">
        <v>1</v>
      </c>
      <c r="B43" s="164" t="s">
        <v>315</v>
      </c>
      <c r="C43" s="165">
        <v>2015</v>
      </c>
      <c r="D43" s="166">
        <v>1291.5</v>
      </c>
    </row>
    <row r="44" spans="1:4" s="167" customFormat="1" ht="12.75">
      <c r="A44" s="24">
        <v>2</v>
      </c>
      <c r="B44" s="164" t="s">
        <v>316</v>
      </c>
      <c r="C44" s="165">
        <v>2015</v>
      </c>
      <c r="D44" s="166">
        <v>430.5</v>
      </c>
    </row>
    <row r="45" spans="1:4" s="167" customFormat="1" ht="12.75">
      <c r="A45" s="24">
        <v>3</v>
      </c>
      <c r="B45" s="164" t="s">
        <v>317</v>
      </c>
      <c r="C45" s="165">
        <v>2016</v>
      </c>
      <c r="D45" s="166">
        <v>516</v>
      </c>
    </row>
    <row r="46" spans="1:4" s="167" customFormat="1" ht="12.75">
      <c r="A46" s="24">
        <v>4</v>
      </c>
      <c r="B46" s="164" t="s">
        <v>318</v>
      </c>
      <c r="C46" s="165">
        <v>2016</v>
      </c>
      <c r="D46" s="166">
        <v>1686</v>
      </c>
    </row>
    <row r="47" spans="1:4" s="167" customFormat="1" ht="12.75">
      <c r="A47" s="24">
        <v>5</v>
      </c>
      <c r="B47" s="164" t="s">
        <v>318</v>
      </c>
      <c r="C47" s="165">
        <v>2016</v>
      </c>
      <c r="D47" s="168">
        <v>1686</v>
      </c>
    </row>
    <row r="48" spans="1:4" s="167" customFormat="1" ht="12.75">
      <c r="A48" s="24">
        <v>6</v>
      </c>
      <c r="B48" s="164" t="s">
        <v>319</v>
      </c>
      <c r="C48" s="165">
        <v>2016</v>
      </c>
      <c r="D48" s="166">
        <v>2952</v>
      </c>
    </row>
    <row r="49" spans="1:4" s="167" customFormat="1" ht="12.75">
      <c r="A49" s="24">
        <v>7</v>
      </c>
      <c r="B49" s="164" t="s">
        <v>315</v>
      </c>
      <c r="C49" s="165">
        <v>2016</v>
      </c>
      <c r="D49" s="166">
        <v>1537.5</v>
      </c>
    </row>
    <row r="50" spans="1:4" s="167" customFormat="1" ht="12.75">
      <c r="A50" s="24">
        <v>8</v>
      </c>
      <c r="B50" s="164" t="s">
        <v>320</v>
      </c>
      <c r="C50" s="165">
        <v>2016</v>
      </c>
      <c r="D50" s="168">
        <v>1049</v>
      </c>
    </row>
    <row r="51" spans="1:4" s="167" customFormat="1" ht="12.75">
      <c r="A51" s="24">
        <v>9</v>
      </c>
      <c r="B51" s="164" t="s">
        <v>321</v>
      </c>
      <c r="C51" s="165">
        <v>2016</v>
      </c>
      <c r="D51" s="166">
        <v>460</v>
      </c>
    </row>
    <row r="52" spans="1:4" s="167" customFormat="1" ht="12.75">
      <c r="A52" s="24">
        <v>10</v>
      </c>
      <c r="B52" s="164" t="s">
        <v>322</v>
      </c>
      <c r="C52" s="165">
        <v>2016</v>
      </c>
      <c r="D52" s="166">
        <v>450</v>
      </c>
    </row>
    <row r="53" spans="1:4" s="167" customFormat="1" ht="12.75">
      <c r="A53" s="24">
        <v>11</v>
      </c>
      <c r="B53" s="164" t="s">
        <v>318</v>
      </c>
      <c r="C53" s="165">
        <v>2016</v>
      </c>
      <c r="D53" s="166">
        <v>3099</v>
      </c>
    </row>
    <row r="54" spans="1:4" s="167" customFormat="1" ht="12.75">
      <c r="A54" s="24">
        <v>12</v>
      </c>
      <c r="B54" s="164" t="s">
        <v>323</v>
      </c>
      <c r="C54" s="165">
        <v>2016</v>
      </c>
      <c r="D54" s="166">
        <v>522.75</v>
      </c>
    </row>
    <row r="55" spans="1:4" s="167" customFormat="1" ht="12.75">
      <c r="A55" s="24">
        <v>13</v>
      </c>
      <c r="B55" s="164" t="s">
        <v>324</v>
      </c>
      <c r="C55" s="165">
        <v>2016</v>
      </c>
      <c r="D55" s="166">
        <v>528.9</v>
      </c>
    </row>
    <row r="56" spans="1:4" s="167" customFormat="1" ht="12.75">
      <c r="A56" s="24">
        <v>14</v>
      </c>
      <c r="B56" s="164" t="s">
        <v>318</v>
      </c>
      <c r="C56" s="165">
        <v>2017</v>
      </c>
      <c r="D56" s="168">
        <v>3099</v>
      </c>
    </row>
    <row r="57" spans="1:4" s="167" customFormat="1" ht="12.75">
      <c r="A57" s="24">
        <v>15</v>
      </c>
      <c r="B57" s="164" t="s">
        <v>318</v>
      </c>
      <c r="C57" s="165">
        <v>2017</v>
      </c>
      <c r="D57" s="166">
        <v>3000</v>
      </c>
    </row>
    <row r="58" spans="1:4" s="167" customFormat="1" ht="12.75">
      <c r="A58" s="24">
        <v>16</v>
      </c>
      <c r="B58" s="164" t="s">
        <v>323</v>
      </c>
      <c r="C58" s="165">
        <v>2017</v>
      </c>
      <c r="D58" s="166">
        <v>550</v>
      </c>
    </row>
    <row r="59" spans="1:4" s="167" customFormat="1" ht="12.75">
      <c r="A59" s="24">
        <v>17</v>
      </c>
      <c r="B59" s="164" t="s">
        <v>318</v>
      </c>
      <c r="C59" s="165">
        <v>2017</v>
      </c>
      <c r="D59" s="168">
        <v>2099</v>
      </c>
    </row>
    <row r="60" spans="1:4" s="167" customFormat="1" ht="12.75">
      <c r="A60" s="24">
        <v>18</v>
      </c>
      <c r="B60" s="169" t="s">
        <v>318</v>
      </c>
      <c r="C60" s="150">
        <v>2017</v>
      </c>
      <c r="D60" s="168">
        <v>2099</v>
      </c>
    </row>
    <row r="61" spans="1:4" s="170" customFormat="1" ht="12.75">
      <c r="A61" s="16">
        <v>19</v>
      </c>
      <c r="B61" s="22" t="s">
        <v>318</v>
      </c>
      <c r="C61" s="16">
        <v>2019</v>
      </c>
      <c r="D61" s="50">
        <v>1348.99</v>
      </c>
    </row>
    <row r="62" spans="1:4" s="167" customFormat="1" ht="13.5" customHeight="1">
      <c r="A62" s="31" t="s">
        <v>217</v>
      </c>
      <c r="B62" s="31"/>
      <c r="C62" s="31"/>
      <c r="D62" s="171">
        <f>SUM(D43:D61)</f>
        <v>28405.140000000003</v>
      </c>
    </row>
    <row r="63" spans="1:4" s="167" customFormat="1" ht="13.5" customHeight="1">
      <c r="A63" s="34" t="s">
        <v>325</v>
      </c>
      <c r="B63" s="34"/>
      <c r="C63" s="34"/>
      <c r="D63" s="34"/>
    </row>
    <row r="64" spans="1:4" s="167" customFormat="1" ht="29.25" customHeight="1">
      <c r="A64" s="150">
        <v>1</v>
      </c>
      <c r="B64" s="107" t="s">
        <v>326</v>
      </c>
      <c r="C64" s="150" t="s">
        <v>327</v>
      </c>
      <c r="D64" s="168">
        <v>3368.97</v>
      </c>
    </row>
    <row r="65" spans="1:4" s="167" customFormat="1" ht="29.25" customHeight="1">
      <c r="A65" s="150">
        <v>2</v>
      </c>
      <c r="B65" s="107" t="s">
        <v>328</v>
      </c>
      <c r="C65" s="150" t="s">
        <v>329</v>
      </c>
      <c r="D65" s="168">
        <v>1538.73</v>
      </c>
    </row>
    <row r="66" spans="1:4" s="167" customFormat="1" ht="13.5" customHeight="1">
      <c r="A66" s="150">
        <v>3</v>
      </c>
      <c r="B66" s="107" t="s">
        <v>330</v>
      </c>
      <c r="C66" s="150" t="s">
        <v>331</v>
      </c>
      <c r="D66" s="168">
        <v>3499.9</v>
      </c>
    </row>
    <row r="67" spans="1:4" s="167" customFormat="1" ht="13.5" customHeight="1">
      <c r="A67" s="150">
        <v>4</v>
      </c>
      <c r="B67" s="107" t="s">
        <v>330</v>
      </c>
      <c r="C67" s="150" t="s">
        <v>331</v>
      </c>
      <c r="D67" s="168">
        <v>4199.9</v>
      </c>
    </row>
    <row r="68" spans="1:4" s="167" customFormat="1" ht="13.5" customHeight="1">
      <c r="A68" s="150">
        <v>5</v>
      </c>
      <c r="B68" s="107" t="s">
        <v>332</v>
      </c>
      <c r="C68" s="150" t="s">
        <v>333</v>
      </c>
      <c r="D68" s="168">
        <v>3289.9</v>
      </c>
    </row>
    <row r="69" spans="1:4" s="167" customFormat="1" ht="13.5" customHeight="1">
      <c r="A69" s="150">
        <v>6</v>
      </c>
      <c r="B69" s="107" t="s">
        <v>334</v>
      </c>
      <c r="C69" s="150" t="s">
        <v>333</v>
      </c>
      <c r="D69" s="168">
        <v>699.9</v>
      </c>
    </row>
    <row r="70" spans="1:4" s="167" customFormat="1" ht="13.5" customHeight="1">
      <c r="A70" s="150">
        <v>7</v>
      </c>
      <c r="B70" s="107" t="s">
        <v>335</v>
      </c>
      <c r="C70" s="150" t="s">
        <v>336</v>
      </c>
      <c r="D70" s="168">
        <v>2999.9</v>
      </c>
    </row>
    <row r="71" spans="1:4" s="167" customFormat="1" ht="13.5" customHeight="1">
      <c r="A71" s="150">
        <v>8</v>
      </c>
      <c r="B71" s="107" t="s">
        <v>330</v>
      </c>
      <c r="C71" s="150" t="s">
        <v>337</v>
      </c>
      <c r="D71" s="168">
        <v>3199.9</v>
      </c>
    </row>
    <row r="72" spans="1:4" s="167" customFormat="1" ht="13.5" customHeight="1">
      <c r="A72" s="150">
        <v>9</v>
      </c>
      <c r="B72" s="107" t="s">
        <v>335</v>
      </c>
      <c r="C72" s="150" t="s">
        <v>336</v>
      </c>
      <c r="D72" s="168">
        <v>2999.9</v>
      </c>
    </row>
    <row r="73" spans="1:4" s="167" customFormat="1" ht="13.5" customHeight="1">
      <c r="A73" s="150">
        <v>10</v>
      </c>
      <c r="B73" s="107" t="s">
        <v>338</v>
      </c>
      <c r="C73" s="150" t="s">
        <v>337</v>
      </c>
      <c r="D73" s="168">
        <v>2680</v>
      </c>
    </row>
    <row r="74" spans="1:4" s="167" customFormat="1" ht="13.5" customHeight="1">
      <c r="A74" s="150">
        <v>11</v>
      </c>
      <c r="B74" s="107" t="s">
        <v>339</v>
      </c>
      <c r="C74" s="150" t="s">
        <v>336</v>
      </c>
      <c r="D74" s="168">
        <v>13600</v>
      </c>
    </row>
    <row r="75" spans="1:4" s="167" customFormat="1" ht="13.5" customHeight="1">
      <c r="A75" s="150">
        <v>12</v>
      </c>
      <c r="B75" s="107" t="s">
        <v>340</v>
      </c>
      <c r="C75" s="150" t="s">
        <v>341</v>
      </c>
      <c r="D75" s="168">
        <v>7749</v>
      </c>
    </row>
    <row r="76" spans="1:4" s="167" customFormat="1" ht="13.5" customHeight="1">
      <c r="A76" s="150">
        <v>13</v>
      </c>
      <c r="B76" s="169" t="s">
        <v>342</v>
      </c>
      <c r="C76" s="150" t="s">
        <v>343</v>
      </c>
      <c r="D76" s="168">
        <v>5166</v>
      </c>
    </row>
    <row r="77" spans="1:4" s="170" customFormat="1" ht="13.5" customHeight="1">
      <c r="A77" s="16">
        <v>14</v>
      </c>
      <c r="B77" s="22" t="s">
        <v>339</v>
      </c>
      <c r="C77" s="16" t="s">
        <v>344</v>
      </c>
      <c r="D77" s="88">
        <v>17500</v>
      </c>
    </row>
    <row r="78" spans="1:4" s="167" customFormat="1" ht="13.5" customHeight="1">
      <c r="A78" s="31" t="s">
        <v>217</v>
      </c>
      <c r="B78" s="31"/>
      <c r="C78" s="31"/>
      <c r="D78" s="171">
        <f>SUM(D64:D77)</f>
        <v>72492</v>
      </c>
    </row>
    <row r="79" spans="1:4" s="167" customFormat="1" ht="18" customHeight="1">
      <c r="A79" s="34" t="s">
        <v>345</v>
      </c>
      <c r="B79" s="34"/>
      <c r="C79" s="34"/>
      <c r="D79" s="34"/>
    </row>
    <row r="80" spans="1:4" s="167" customFormat="1" ht="16.5" customHeight="1">
      <c r="A80" s="24">
        <v>1</v>
      </c>
      <c r="B80" s="164" t="s">
        <v>346</v>
      </c>
      <c r="C80" s="165">
        <v>2014</v>
      </c>
      <c r="D80" s="172">
        <v>3368.97</v>
      </c>
    </row>
    <row r="81" spans="1:4" s="167" customFormat="1" ht="18.75" customHeight="1">
      <c r="A81" s="24">
        <v>2</v>
      </c>
      <c r="B81" s="164" t="s">
        <v>347</v>
      </c>
      <c r="C81" s="165">
        <v>2015</v>
      </c>
      <c r="D81" s="172">
        <v>1149</v>
      </c>
    </row>
    <row r="82" spans="1:4" s="167" customFormat="1" ht="18.75" customHeight="1">
      <c r="A82" s="24">
        <v>3</v>
      </c>
      <c r="B82" s="164" t="s">
        <v>348</v>
      </c>
      <c r="C82" s="165">
        <v>2015</v>
      </c>
      <c r="D82" s="172">
        <v>4298</v>
      </c>
    </row>
    <row r="83" spans="1:4" s="167" customFormat="1" ht="15" customHeight="1">
      <c r="A83" s="24">
        <v>4</v>
      </c>
      <c r="B83" s="164" t="s">
        <v>347</v>
      </c>
      <c r="C83" s="165">
        <v>2015</v>
      </c>
      <c r="D83" s="172">
        <v>1699</v>
      </c>
    </row>
    <row r="84" spans="1:4" s="170" customFormat="1" ht="14.25" customHeight="1">
      <c r="A84" s="16">
        <v>5</v>
      </c>
      <c r="B84" s="22" t="s">
        <v>349</v>
      </c>
      <c r="C84" s="16">
        <v>2018</v>
      </c>
      <c r="D84" s="173">
        <v>19249.5</v>
      </c>
    </row>
    <row r="85" spans="1:4" s="49" customFormat="1" ht="19.5" customHeight="1">
      <c r="A85" s="174" t="s">
        <v>217</v>
      </c>
      <c r="B85" s="174"/>
      <c r="C85" s="174"/>
      <c r="D85" s="171">
        <f>SUM(D80:D84)</f>
        <v>29764.47</v>
      </c>
    </row>
    <row r="86" spans="1:4" s="49" customFormat="1" ht="17.25" customHeight="1">
      <c r="A86" s="34" t="s">
        <v>350</v>
      </c>
      <c r="B86" s="34"/>
      <c r="C86" s="34"/>
      <c r="D86" s="34"/>
    </row>
    <row r="87" spans="1:4" s="49" customFormat="1" ht="12.75">
      <c r="A87" s="24">
        <v>1</v>
      </c>
      <c r="B87" s="175" t="s">
        <v>351</v>
      </c>
      <c r="C87" s="150">
        <v>2015</v>
      </c>
      <c r="D87" s="92">
        <v>2890.5</v>
      </c>
    </row>
    <row r="88" spans="1:4" s="49" customFormat="1" ht="12.75">
      <c r="A88" s="24">
        <v>2</v>
      </c>
      <c r="B88" s="175" t="s">
        <v>352</v>
      </c>
      <c r="C88" s="150">
        <v>2015</v>
      </c>
      <c r="D88" s="92">
        <v>2681.4</v>
      </c>
    </row>
    <row r="89" spans="1:4" s="49" customFormat="1" ht="12.75">
      <c r="A89" s="24">
        <v>3</v>
      </c>
      <c r="B89" s="175" t="s">
        <v>353</v>
      </c>
      <c r="C89" s="150">
        <v>2015</v>
      </c>
      <c r="D89" s="92">
        <v>9500</v>
      </c>
    </row>
    <row r="90" spans="1:4" s="49" customFormat="1" ht="12.75">
      <c r="A90" s="24">
        <v>4</v>
      </c>
      <c r="B90" s="175" t="s">
        <v>354</v>
      </c>
      <c r="C90" s="150">
        <v>2015</v>
      </c>
      <c r="D90" s="92">
        <v>2952</v>
      </c>
    </row>
    <row r="91" spans="1:4" s="49" customFormat="1" ht="12.75">
      <c r="A91" s="24">
        <v>5</v>
      </c>
      <c r="B91" s="175" t="s">
        <v>354</v>
      </c>
      <c r="C91" s="150">
        <v>2015</v>
      </c>
      <c r="D91" s="92">
        <v>2952</v>
      </c>
    </row>
    <row r="92" spans="1:4" s="49" customFormat="1" ht="12.75">
      <c r="A92" s="24">
        <v>6</v>
      </c>
      <c r="B92" s="175" t="s">
        <v>355</v>
      </c>
      <c r="C92" s="150">
        <v>2015</v>
      </c>
      <c r="D92" s="92">
        <v>1218.93</v>
      </c>
    </row>
    <row r="93" spans="1:4" s="49" customFormat="1" ht="12.75">
      <c r="A93" s="24">
        <v>7</v>
      </c>
      <c r="B93" s="175" t="s">
        <v>356</v>
      </c>
      <c r="C93" s="150">
        <v>2015</v>
      </c>
      <c r="D93" s="92">
        <v>480</v>
      </c>
    </row>
    <row r="94" spans="1:4" s="49" customFormat="1" ht="12.75">
      <c r="A94" s="24">
        <v>8</v>
      </c>
      <c r="B94" s="175" t="s">
        <v>356</v>
      </c>
      <c r="C94" s="150">
        <v>2015</v>
      </c>
      <c r="D94" s="92">
        <v>480</v>
      </c>
    </row>
    <row r="95" spans="1:4" s="49" customFormat="1" ht="12.75">
      <c r="A95" s="24">
        <v>9</v>
      </c>
      <c r="B95" s="175" t="s">
        <v>357</v>
      </c>
      <c r="C95" s="150">
        <v>2016</v>
      </c>
      <c r="D95" s="92">
        <v>3811.77</v>
      </c>
    </row>
    <row r="96" spans="1:4" s="49" customFormat="1" ht="12.75">
      <c r="A96" s="24">
        <v>10</v>
      </c>
      <c r="B96" s="175" t="s">
        <v>354</v>
      </c>
      <c r="C96" s="150">
        <v>2016</v>
      </c>
      <c r="D96" s="92">
        <v>2706</v>
      </c>
    </row>
    <row r="97" spans="1:4" s="49" customFormat="1" ht="12.75">
      <c r="A97" s="24">
        <v>11</v>
      </c>
      <c r="B97" s="175" t="s">
        <v>358</v>
      </c>
      <c r="C97" s="150">
        <v>2016</v>
      </c>
      <c r="D97" s="92">
        <v>3776.1</v>
      </c>
    </row>
    <row r="98" spans="1:4" s="49" customFormat="1" ht="12.75">
      <c r="A98" s="24">
        <v>12</v>
      </c>
      <c r="B98" s="175" t="s">
        <v>354</v>
      </c>
      <c r="C98" s="150">
        <v>2016</v>
      </c>
      <c r="D98" s="92">
        <v>2583</v>
      </c>
    </row>
    <row r="99" spans="1:4" s="49" customFormat="1" ht="12.75">
      <c r="A99" s="24">
        <v>13</v>
      </c>
      <c r="B99" s="175" t="s">
        <v>359</v>
      </c>
      <c r="C99" s="150">
        <v>2016</v>
      </c>
      <c r="D99" s="92">
        <v>360.01</v>
      </c>
    </row>
    <row r="100" spans="1:4" s="49" customFormat="1" ht="12.75">
      <c r="A100" s="24">
        <v>14</v>
      </c>
      <c r="B100" s="175" t="s">
        <v>359</v>
      </c>
      <c r="C100" s="150">
        <v>2016</v>
      </c>
      <c r="D100" s="92">
        <v>360</v>
      </c>
    </row>
    <row r="101" spans="1:4" s="49" customFormat="1" ht="12.75">
      <c r="A101" s="24">
        <v>15</v>
      </c>
      <c r="B101" s="175" t="s">
        <v>360</v>
      </c>
      <c r="C101" s="150">
        <v>2016</v>
      </c>
      <c r="D101" s="92">
        <v>25730</v>
      </c>
    </row>
    <row r="102" spans="1:4" s="49" customFormat="1" ht="12.75">
      <c r="A102" s="24">
        <v>16</v>
      </c>
      <c r="B102" s="175" t="s">
        <v>361</v>
      </c>
      <c r="C102" s="150">
        <v>2016</v>
      </c>
      <c r="D102" s="92">
        <v>599</v>
      </c>
    </row>
    <row r="103" spans="1:4" s="49" customFormat="1" ht="12.75">
      <c r="A103" s="24">
        <v>17</v>
      </c>
      <c r="B103" s="175" t="s">
        <v>361</v>
      </c>
      <c r="C103" s="150">
        <v>2016</v>
      </c>
      <c r="D103" s="92">
        <v>599</v>
      </c>
    </row>
    <row r="104" spans="1:4" s="49" customFormat="1" ht="12.75">
      <c r="A104" s="24">
        <v>18</v>
      </c>
      <c r="B104" s="175" t="s">
        <v>358</v>
      </c>
      <c r="C104" s="150">
        <v>2016</v>
      </c>
      <c r="D104" s="92">
        <v>4008.57</v>
      </c>
    </row>
    <row r="105" spans="1:4" s="49" customFormat="1" ht="12.75">
      <c r="A105" s="24">
        <v>19</v>
      </c>
      <c r="B105" s="175" t="s">
        <v>362</v>
      </c>
      <c r="C105" s="150">
        <v>2016</v>
      </c>
      <c r="D105" s="92">
        <v>3490</v>
      </c>
    </row>
    <row r="106" spans="1:4" s="49" customFormat="1" ht="12.75">
      <c r="A106" s="24">
        <v>20</v>
      </c>
      <c r="B106" s="175" t="s">
        <v>363</v>
      </c>
      <c r="C106" s="150">
        <v>2016</v>
      </c>
      <c r="D106" s="92">
        <v>2582</v>
      </c>
    </row>
    <row r="107" spans="1:4" s="49" customFormat="1" ht="12.75">
      <c r="A107" s="24">
        <v>21</v>
      </c>
      <c r="B107" s="175" t="s">
        <v>364</v>
      </c>
      <c r="C107" s="150">
        <v>2015</v>
      </c>
      <c r="D107" s="92">
        <v>2069</v>
      </c>
    </row>
    <row r="108" spans="1:4" s="49" customFormat="1" ht="12.75">
      <c r="A108" s="24">
        <v>22</v>
      </c>
      <c r="B108" s="175" t="s">
        <v>365</v>
      </c>
      <c r="C108" s="150">
        <v>2015</v>
      </c>
      <c r="D108" s="92">
        <v>628</v>
      </c>
    </row>
    <row r="109" spans="1:4" s="49" customFormat="1" ht="12.75">
      <c r="A109" s="24">
        <v>23</v>
      </c>
      <c r="B109" s="175" t="s">
        <v>366</v>
      </c>
      <c r="C109" s="150">
        <v>2016</v>
      </c>
      <c r="D109" s="92">
        <v>970</v>
      </c>
    </row>
    <row r="110" spans="1:4" s="49" customFormat="1" ht="12.75">
      <c r="A110" s="24">
        <v>24</v>
      </c>
      <c r="B110" s="175" t="s">
        <v>367</v>
      </c>
      <c r="C110" s="150">
        <v>2016</v>
      </c>
      <c r="D110" s="92">
        <v>1645.61</v>
      </c>
    </row>
    <row r="111" spans="1:4" s="49" customFormat="1" ht="12.75">
      <c r="A111" s="24">
        <v>25</v>
      </c>
      <c r="B111" s="175" t="s">
        <v>368</v>
      </c>
      <c r="C111" s="150">
        <v>2016</v>
      </c>
      <c r="D111" s="92">
        <v>1349</v>
      </c>
    </row>
    <row r="112" spans="1:4" s="49" customFormat="1" ht="12.75">
      <c r="A112" s="24">
        <v>26</v>
      </c>
      <c r="B112" s="175" t="s">
        <v>369</v>
      </c>
      <c r="C112" s="150">
        <v>2017</v>
      </c>
      <c r="D112" s="92">
        <v>2924</v>
      </c>
    </row>
    <row r="113" spans="1:4" s="49" customFormat="1" ht="12.75">
      <c r="A113" s="24">
        <v>27</v>
      </c>
      <c r="B113" s="175" t="s">
        <v>370</v>
      </c>
      <c r="C113" s="150">
        <v>2017</v>
      </c>
      <c r="D113" s="92">
        <v>2799</v>
      </c>
    </row>
    <row r="114" spans="1:4" s="49" customFormat="1" ht="12.75">
      <c r="A114" s="24">
        <v>28</v>
      </c>
      <c r="B114" s="91" t="s">
        <v>371</v>
      </c>
      <c r="C114" s="24">
        <v>2018</v>
      </c>
      <c r="D114" s="92">
        <v>17500</v>
      </c>
    </row>
    <row r="115" spans="1:4" ht="18" customHeight="1">
      <c r="A115" s="174" t="s">
        <v>217</v>
      </c>
      <c r="B115" s="174"/>
      <c r="C115" s="174"/>
      <c r="D115" s="163">
        <f>SUM(D87:D114)</f>
        <v>103644.89</v>
      </c>
    </row>
    <row r="116" spans="1:4" ht="17.25" customHeight="1">
      <c r="A116" s="34" t="s">
        <v>372</v>
      </c>
      <c r="B116" s="34"/>
      <c r="C116" s="34"/>
      <c r="D116" s="34"/>
    </row>
    <row r="117" spans="1:4" ht="14.25" customHeight="1">
      <c r="A117" s="24">
        <v>1</v>
      </c>
      <c r="B117" s="169" t="s">
        <v>373</v>
      </c>
      <c r="C117" s="150">
        <v>2014</v>
      </c>
      <c r="D117" s="176">
        <v>3368.97</v>
      </c>
    </row>
    <row r="118" spans="1:4" ht="16.5" customHeight="1">
      <c r="A118" s="24">
        <v>3</v>
      </c>
      <c r="B118" s="169" t="s">
        <v>374</v>
      </c>
      <c r="C118" s="150">
        <v>2014</v>
      </c>
      <c r="D118" s="176">
        <v>4830.06</v>
      </c>
    </row>
    <row r="119" spans="1:4" ht="13.5" customHeight="1">
      <c r="A119" s="24">
        <v>5</v>
      </c>
      <c r="B119" s="169" t="s">
        <v>375</v>
      </c>
      <c r="C119" s="150">
        <v>2014</v>
      </c>
      <c r="D119" s="176">
        <v>1538.73</v>
      </c>
    </row>
    <row r="120" spans="1:4" ht="13.5" customHeight="1">
      <c r="A120" s="24">
        <v>7</v>
      </c>
      <c r="B120" s="169" t="s">
        <v>376</v>
      </c>
      <c r="C120" s="150">
        <v>2015</v>
      </c>
      <c r="D120" s="176">
        <v>3119.28</v>
      </c>
    </row>
    <row r="121" spans="1:4" ht="13.5" customHeight="1">
      <c r="A121" s="24">
        <v>9</v>
      </c>
      <c r="B121" s="169" t="s">
        <v>374</v>
      </c>
      <c r="C121" s="150">
        <v>2017</v>
      </c>
      <c r="D121" s="176">
        <v>3874.5</v>
      </c>
    </row>
    <row r="122" spans="1:4" ht="18" customHeight="1">
      <c r="A122" s="24">
        <v>11</v>
      </c>
      <c r="B122" s="169" t="s">
        <v>375</v>
      </c>
      <c r="C122" s="150">
        <v>2017</v>
      </c>
      <c r="D122" s="176">
        <v>2583</v>
      </c>
    </row>
    <row r="123" spans="1:4" s="25" customFormat="1" ht="14.25" customHeight="1">
      <c r="A123" s="24">
        <v>13</v>
      </c>
      <c r="B123" s="91" t="s">
        <v>377</v>
      </c>
      <c r="C123" s="24">
        <v>2018</v>
      </c>
      <c r="D123" s="92">
        <v>8750</v>
      </c>
    </row>
    <row r="124" spans="1:4" s="25" customFormat="1" ht="17.25" customHeight="1">
      <c r="A124" s="24">
        <v>15</v>
      </c>
      <c r="B124" s="91" t="s">
        <v>377</v>
      </c>
      <c r="C124" s="24">
        <v>2018</v>
      </c>
      <c r="D124" s="92">
        <v>8750</v>
      </c>
    </row>
    <row r="125" spans="1:4" s="177" customFormat="1" ht="14.25" customHeight="1">
      <c r="A125" s="31" t="s">
        <v>217</v>
      </c>
      <c r="B125" s="31"/>
      <c r="C125" s="31"/>
      <c r="D125" s="171">
        <f>SUM(D117:D124)</f>
        <v>36814.54</v>
      </c>
    </row>
    <row r="126" spans="1:4" s="49" customFormat="1" ht="12.75">
      <c r="A126" s="178"/>
      <c r="B126" s="179"/>
      <c r="C126" s="180"/>
      <c r="D126" s="181"/>
    </row>
    <row r="127" spans="1:4" s="49" customFormat="1" ht="12.75">
      <c r="A127" s="182"/>
      <c r="B127" s="183"/>
      <c r="C127" s="184"/>
      <c r="D127" s="185"/>
    </row>
    <row r="128" spans="1:4" s="49" customFormat="1" ht="21.75" customHeight="1">
      <c r="A128" s="155" t="s">
        <v>378</v>
      </c>
      <c r="B128" s="155"/>
      <c r="C128" s="155"/>
      <c r="D128" s="155"/>
    </row>
    <row r="129" spans="1:4" s="49" customFormat="1" ht="25.5">
      <c r="A129" s="31" t="s">
        <v>278</v>
      </c>
      <c r="B129" s="31" t="s">
        <v>279</v>
      </c>
      <c r="C129" s="31" t="s">
        <v>280</v>
      </c>
      <c r="D129" s="121" t="s">
        <v>281</v>
      </c>
    </row>
    <row r="130" spans="1:4" ht="18.75" customHeight="1">
      <c r="A130" s="34" t="s">
        <v>71</v>
      </c>
      <c r="B130" s="34"/>
      <c r="C130" s="34"/>
      <c r="D130" s="34"/>
    </row>
    <row r="131" spans="1:4" s="49" customFormat="1" ht="13.5" customHeight="1">
      <c r="A131" s="24">
        <v>1</v>
      </c>
      <c r="B131" s="156" t="s">
        <v>379</v>
      </c>
      <c r="C131" s="157"/>
      <c r="D131" s="158">
        <v>2531.5</v>
      </c>
    </row>
    <row r="132" spans="1:4" s="49" customFormat="1" ht="16.5" customHeight="1">
      <c r="A132" s="24">
        <v>2</v>
      </c>
      <c r="B132" s="156" t="s">
        <v>380</v>
      </c>
      <c r="C132" s="157">
        <v>2014</v>
      </c>
      <c r="D132" s="158">
        <v>2999</v>
      </c>
    </row>
    <row r="133" spans="1:4" s="49" customFormat="1" ht="15.75" customHeight="1">
      <c r="A133" s="24">
        <v>3</v>
      </c>
      <c r="B133" s="156" t="s">
        <v>380</v>
      </c>
      <c r="C133" s="157">
        <v>2014</v>
      </c>
      <c r="D133" s="158">
        <v>3299</v>
      </c>
    </row>
    <row r="134" spans="1:4" s="76" customFormat="1" ht="14.25" customHeight="1">
      <c r="A134" s="16">
        <v>4</v>
      </c>
      <c r="B134" s="160" t="s">
        <v>381</v>
      </c>
      <c r="C134" s="161">
        <v>2014</v>
      </c>
      <c r="D134" s="162">
        <v>2999</v>
      </c>
    </row>
    <row r="135" spans="1:4" s="49" customFormat="1" ht="13.5" customHeight="1">
      <c r="A135" s="24">
        <v>5</v>
      </c>
      <c r="B135" s="156" t="s">
        <v>381</v>
      </c>
      <c r="C135" s="157">
        <v>2014</v>
      </c>
      <c r="D135" s="158">
        <v>3299</v>
      </c>
    </row>
    <row r="136" spans="1:4" s="49" customFormat="1" ht="17.25" customHeight="1">
      <c r="A136" s="24">
        <v>6</v>
      </c>
      <c r="B136" s="156" t="s">
        <v>382</v>
      </c>
      <c r="C136" s="157">
        <v>2014</v>
      </c>
      <c r="D136" s="158">
        <v>24150.31</v>
      </c>
    </row>
    <row r="137" spans="1:4" s="49" customFormat="1" ht="17.25" customHeight="1">
      <c r="A137" s="24">
        <v>7</v>
      </c>
      <c r="B137" s="156" t="s">
        <v>383</v>
      </c>
      <c r="C137" s="157">
        <v>2014</v>
      </c>
      <c r="D137" s="158">
        <v>7693.65</v>
      </c>
    </row>
    <row r="138" spans="1:4" s="49" customFormat="1" ht="17.25" customHeight="1">
      <c r="A138" s="24">
        <v>8</v>
      </c>
      <c r="B138" s="156" t="s">
        <v>384</v>
      </c>
      <c r="C138" s="157">
        <v>2014</v>
      </c>
      <c r="D138" s="158">
        <v>13020.1</v>
      </c>
    </row>
    <row r="139" spans="1:4" s="49" customFormat="1" ht="17.25" customHeight="1">
      <c r="A139" s="24">
        <v>9</v>
      </c>
      <c r="B139" s="156" t="s">
        <v>385</v>
      </c>
      <c r="C139" s="157">
        <v>2014</v>
      </c>
      <c r="D139" s="158">
        <v>1428.03</v>
      </c>
    </row>
    <row r="140" spans="1:4" s="49" customFormat="1" ht="16.5" customHeight="1">
      <c r="A140" s="24">
        <v>10</v>
      </c>
      <c r="B140" s="156" t="s">
        <v>386</v>
      </c>
      <c r="C140" s="157">
        <v>2015</v>
      </c>
      <c r="D140" s="158">
        <v>2050</v>
      </c>
    </row>
    <row r="141" spans="1:4" s="49" customFormat="1" ht="18" customHeight="1">
      <c r="A141" s="24">
        <v>11</v>
      </c>
      <c r="B141" s="156" t="s">
        <v>386</v>
      </c>
      <c r="C141" s="157">
        <v>2015</v>
      </c>
      <c r="D141" s="158">
        <v>2050</v>
      </c>
    </row>
    <row r="142" spans="1:4" s="49" customFormat="1" ht="15.75" customHeight="1">
      <c r="A142" s="24">
        <v>12</v>
      </c>
      <c r="B142" s="156" t="s">
        <v>387</v>
      </c>
      <c r="C142" s="157">
        <v>2015</v>
      </c>
      <c r="D142" s="158">
        <v>1199</v>
      </c>
    </row>
    <row r="143" spans="1:4" s="49" customFormat="1" ht="17.25" customHeight="1">
      <c r="A143" s="24">
        <v>13</v>
      </c>
      <c r="B143" s="156" t="s">
        <v>388</v>
      </c>
      <c r="C143" s="157">
        <v>2015</v>
      </c>
      <c r="D143" s="158">
        <v>1228.77</v>
      </c>
    </row>
    <row r="144" spans="1:4" s="49" customFormat="1" ht="14.25" customHeight="1">
      <c r="A144" s="24">
        <v>14</v>
      </c>
      <c r="B144" s="156" t="s">
        <v>389</v>
      </c>
      <c r="C144" s="157">
        <v>2015</v>
      </c>
      <c r="D144" s="158">
        <v>4851.12</v>
      </c>
    </row>
    <row r="145" spans="1:4" s="49" customFormat="1" ht="16.5" customHeight="1">
      <c r="A145" s="24">
        <v>15</v>
      </c>
      <c r="B145" s="156" t="s">
        <v>390</v>
      </c>
      <c r="C145" s="157">
        <v>2015</v>
      </c>
      <c r="D145" s="158">
        <v>4182</v>
      </c>
    </row>
    <row r="146" spans="1:4" s="49" customFormat="1" ht="24">
      <c r="A146" s="24">
        <v>16</v>
      </c>
      <c r="B146" s="156" t="s">
        <v>391</v>
      </c>
      <c r="C146" s="157">
        <v>2015</v>
      </c>
      <c r="D146" s="158">
        <v>1291.5</v>
      </c>
    </row>
    <row r="147" spans="1:4" s="49" customFormat="1" ht="15.75" customHeight="1">
      <c r="A147" s="24">
        <v>17</v>
      </c>
      <c r="B147" s="156" t="s">
        <v>392</v>
      </c>
      <c r="C147" s="157">
        <v>2015</v>
      </c>
      <c r="D147" s="158">
        <v>3149</v>
      </c>
    </row>
    <row r="148" spans="1:4" s="49" customFormat="1" ht="21" customHeight="1">
      <c r="A148" s="24">
        <v>18</v>
      </c>
      <c r="B148" s="156" t="s">
        <v>393</v>
      </c>
      <c r="C148" s="157">
        <v>2016</v>
      </c>
      <c r="D148" s="158">
        <v>399</v>
      </c>
    </row>
    <row r="149" spans="1:4" s="49" customFormat="1" ht="18.75" customHeight="1">
      <c r="A149" s="70">
        <v>19</v>
      </c>
      <c r="B149" s="186" t="s">
        <v>394</v>
      </c>
      <c r="C149" s="187">
        <v>2016</v>
      </c>
      <c r="D149" s="188">
        <v>2249.01</v>
      </c>
    </row>
    <row r="150" spans="1:4" s="49" customFormat="1" ht="18.75" customHeight="1">
      <c r="A150" s="24">
        <v>20</v>
      </c>
      <c r="B150" s="156" t="s">
        <v>395</v>
      </c>
      <c r="C150" s="157">
        <v>2017</v>
      </c>
      <c r="D150" s="158">
        <v>603</v>
      </c>
    </row>
    <row r="151" spans="1:4" s="49" customFormat="1" ht="18.75" customHeight="1">
      <c r="A151" s="24">
        <v>21</v>
      </c>
      <c r="B151" s="156" t="s">
        <v>396</v>
      </c>
      <c r="C151" s="157">
        <v>2017</v>
      </c>
      <c r="D151" s="158">
        <v>702</v>
      </c>
    </row>
    <row r="152" spans="1:4" s="49" customFormat="1" ht="18.75" customHeight="1">
      <c r="A152" s="24">
        <v>22</v>
      </c>
      <c r="B152" s="156" t="s">
        <v>397</v>
      </c>
      <c r="C152" s="157">
        <v>2018</v>
      </c>
      <c r="D152" s="158">
        <v>528.99</v>
      </c>
    </row>
    <row r="153" spans="1:4" s="49" customFormat="1" ht="18.75" customHeight="1">
      <c r="A153" s="24">
        <v>23</v>
      </c>
      <c r="B153" s="156" t="s">
        <v>398</v>
      </c>
      <c r="C153" s="157">
        <v>2018</v>
      </c>
      <c r="D153" s="158">
        <v>1004</v>
      </c>
    </row>
    <row r="154" spans="1:4" s="49" customFormat="1" ht="18.75" customHeight="1">
      <c r="A154" s="24">
        <v>24</v>
      </c>
      <c r="B154" s="156" t="s">
        <v>399</v>
      </c>
      <c r="C154" s="157">
        <v>2018</v>
      </c>
      <c r="D154" s="158">
        <v>5249</v>
      </c>
    </row>
    <row r="155" spans="1:4" s="49" customFormat="1" ht="18.75" customHeight="1">
      <c r="A155" s="24">
        <v>25</v>
      </c>
      <c r="B155" s="156" t="s">
        <v>400</v>
      </c>
      <c r="C155" s="157">
        <v>2018</v>
      </c>
      <c r="D155" s="189"/>
    </row>
    <row r="156" spans="1:4" s="49" customFormat="1" ht="18.75" customHeight="1">
      <c r="A156" s="24">
        <v>26</v>
      </c>
      <c r="B156" s="156" t="s">
        <v>401</v>
      </c>
      <c r="C156" s="157">
        <v>2018</v>
      </c>
      <c r="D156" s="189"/>
    </row>
    <row r="157" spans="1:4" s="49" customFormat="1" ht="18" customHeight="1">
      <c r="A157" s="31" t="s">
        <v>217</v>
      </c>
      <c r="B157" s="31"/>
      <c r="C157" s="31"/>
      <c r="D157" s="163">
        <f>SUM(D131:D156)</f>
        <v>92155.98</v>
      </c>
    </row>
    <row r="158" spans="1:4" ht="13.5" customHeight="1">
      <c r="A158" s="34" t="s">
        <v>314</v>
      </c>
      <c r="B158" s="34"/>
      <c r="C158" s="34"/>
      <c r="D158" s="34"/>
    </row>
    <row r="159" spans="1:4" s="167" customFormat="1" ht="18.75" customHeight="1">
      <c r="A159" s="24">
        <v>1</v>
      </c>
      <c r="B159" s="169" t="s">
        <v>399</v>
      </c>
      <c r="C159" s="150">
        <v>2016</v>
      </c>
      <c r="D159" s="168">
        <v>3461.22</v>
      </c>
    </row>
    <row r="160" spans="1:4" s="167" customFormat="1" ht="18" customHeight="1">
      <c r="A160" s="31" t="s">
        <v>217</v>
      </c>
      <c r="B160" s="31"/>
      <c r="C160" s="31"/>
      <c r="D160" s="171">
        <f>SUM(D159:D159)</f>
        <v>3461.22</v>
      </c>
    </row>
    <row r="161" spans="1:4" s="167" customFormat="1" ht="16.5" customHeight="1">
      <c r="A161" s="34" t="s">
        <v>325</v>
      </c>
      <c r="B161" s="34"/>
      <c r="C161" s="34"/>
      <c r="D161" s="34"/>
    </row>
    <row r="162" spans="1:4" s="167" customFormat="1" ht="16.5" customHeight="1">
      <c r="A162" s="150">
        <v>1</v>
      </c>
      <c r="B162" s="107" t="s">
        <v>402</v>
      </c>
      <c r="C162" s="150" t="s">
        <v>333</v>
      </c>
      <c r="D162" s="168">
        <v>309.9</v>
      </c>
    </row>
    <row r="163" spans="1:4" s="167" customFormat="1" ht="19.5" customHeight="1">
      <c r="A163" s="150">
        <v>2</v>
      </c>
      <c r="B163" s="169" t="s">
        <v>403</v>
      </c>
      <c r="C163" s="150" t="s">
        <v>333</v>
      </c>
      <c r="D163" s="168">
        <v>2999.9</v>
      </c>
    </row>
    <row r="164" spans="1:4" s="167" customFormat="1" ht="18" customHeight="1">
      <c r="A164" s="150">
        <v>3</v>
      </c>
      <c r="B164" s="169" t="s">
        <v>404</v>
      </c>
      <c r="C164" s="150" t="s">
        <v>333</v>
      </c>
      <c r="D164" s="168">
        <v>1895</v>
      </c>
    </row>
    <row r="165" spans="1:4" s="167" customFormat="1" ht="18" customHeight="1">
      <c r="A165" s="150">
        <v>4</v>
      </c>
      <c r="B165" s="169" t="s">
        <v>405</v>
      </c>
      <c r="C165" s="150" t="s">
        <v>333</v>
      </c>
      <c r="D165" s="168">
        <v>325.09</v>
      </c>
    </row>
    <row r="166" spans="1:4" s="167" customFormat="1" ht="20.25" customHeight="1">
      <c r="A166" s="150">
        <v>5</v>
      </c>
      <c r="B166" s="169" t="s">
        <v>406</v>
      </c>
      <c r="C166" s="150" t="s">
        <v>333</v>
      </c>
      <c r="D166" s="168">
        <v>2604.02</v>
      </c>
    </row>
    <row r="167" spans="1:4" s="167" customFormat="1" ht="13.5" customHeight="1">
      <c r="A167" s="150">
        <v>6</v>
      </c>
      <c r="B167" s="169" t="s">
        <v>407</v>
      </c>
      <c r="C167" s="150" t="s">
        <v>336</v>
      </c>
      <c r="D167" s="168">
        <v>15151.14</v>
      </c>
    </row>
    <row r="168" spans="1:4" s="167" customFormat="1" ht="15" customHeight="1">
      <c r="A168" s="150">
        <v>7</v>
      </c>
      <c r="B168" s="169" t="s">
        <v>408</v>
      </c>
      <c r="C168" s="150" t="s">
        <v>343</v>
      </c>
      <c r="D168" s="168">
        <v>2699</v>
      </c>
    </row>
    <row r="169" spans="1:4" s="167" customFormat="1" ht="17.25" customHeight="1">
      <c r="A169" s="150">
        <v>8</v>
      </c>
      <c r="B169" s="169" t="s">
        <v>409</v>
      </c>
      <c r="C169" s="150" t="s">
        <v>343</v>
      </c>
      <c r="D169" s="168">
        <v>3300</v>
      </c>
    </row>
    <row r="170" spans="1:4" s="167" customFormat="1" ht="17.25" customHeight="1">
      <c r="A170" s="150">
        <v>9</v>
      </c>
      <c r="B170" s="169" t="s">
        <v>409</v>
      </c>
      <c r="C170" s="150" t="s">
        <v>343</v>
      </c>
      <c r="D170" s="168">
        <v>2990</v>
      </c>
    </row>
    <row r="171" spans="1:4" s="167" customFormat="1" ht="17.25" customHeight="1">
      <c r="A171" s="150">
        <v>10</v>
      </c>
      <c r="B171" s="169" t="s">
        <v>410</v>
      </c>
      <c r="C171" s="150" t="s">
        <v>411</v>
      </c>
      <c r="D171" s="168">
        <v>15000</v>
      </c>
    </row>
    <row r="172" spans="1:4" s="167" customFormat="1" ht="18.75" customHeight="1">
      <c r="A172" s="31" t="s">
        <v>217</v>
      </c>
      <c r="B172" s="31"/>
      <c r="C172" s="31"/>
      <c r="D172" s="171">
        <f>SUM(D162:D171)</f>
        <v>47274.05</v>
      </c>
    </row>
    <row r="173" spans="1:4" s="167" customFormat="1" ht="18" customHeight="1">
      <c r="A173" s="34" t="s">
        <v>345</v>
      </c>
      <c r="B173" s="34"/>
      <c r="C173" s="34"/>
      <c r="D173" s="34"/>
    </row>
    <row r="174" spans="1:4" s="167" customFormat="1" ht="13.5" customHeight="1">
      <c r="A174" s="24">
        <v>1</v>
      </c>
      <c r="B174" s="169" t="s">
        <v>375</v>
      </c>
      <c r="C174" s="150">
        <v>2014</v>
      </c>
      <c r="D174" s="190">
        <v>1538.73</v>
      </c>
    </row>
    <row r="175" spans="1:4" s="167" customFormat="1" ht="13.5" customHeight="1">
      <c r="A175" s="24">
        <v>2</v>
      </c>
      <c r="B175" s="169" t="s">
        <v>412</v>
      </c>
      <c r="C175" s="150">
        <v>2014</v>
      </c>
      <c r="D175" s="190">
        <v>4830.06</v>
      </c>
    </row>
    <row r="176" spans="1:4" s="167" customFormat="1" ht="13.5" customHeight="1">
      <c r="A176" s="24">
        <v>3</v>
      </c>
      <c r="B176" s="169" t="s">
        <v>413</v>
      </c>
      <c r="C176" s="150">
        <v>2015</v>
      </c>
      <c r="D176" s="190">
        <v>13683</v>
      </c>
    </row>
    <row r="177" spans="1:4" s="167" customFormat="1" ht="13.5" customHeight="1">
      <c r="A177" s="24">
        <v>4</v>
      </c>
      <c r="B177" s="169" t="s">
        <v>414</v>
      </c>
      <c r="C177" s="150">
        <v>2015</v>
      </c>
      <c r="D177" s="190">
        <v>19574</v>
      </c>
    </row>
    <row r="178" spans="1:4" s="167" customFormat="1" ht="13.5" customHeight="1">
      <c r="A178" s="24">
        <v>5</v>
      </c>
      <c r="B178" s="169" t="s">
        <v>415</v>
      </c>
      <c r="C178" s="150">
        <v>2015</v>
      </c>
      <c r="D178" s="190">
        <v>1678</v>
      </c>
    </row>
    <row r="179" spans="1:4" s="167" customFormat="1" ht="13.5" customHeight="1">
      <c r="A179" s="24">
        <v>6</v>
      </c>
      <c r="B179" s="169" t="s">
        <v>416</v>
      </c>
      <c r="C179" s="150">
        <v>2015</v>
      </c>
      <c r="D179" s="190">
        <v>4297</v>
      </c>
    </row>
    <row r="180" spans="1:4" s="167" customFormat="1" ht="13.5" customHeight="1">
      <c r="A180" s="24">
        <v>7</v>
      </c>
      <c r="B180" s="169" t="s">
        <v>417</v>
      </c>
      <c r="C180" s="150">
        <v>2015</v>
      </c>
      <c r="D180" s="190">
        <v>3499</v>
      </c>
    </row>
    <row r="181" spans="1:4" s="167" customFormat="1" ht="13.5" customHeight="1">
      <c r="A181" s="24">
        <v>8</v>
      </c>
      <c r="B181" s="169" t="s">
        <v>418</v>
      </c>
      <c r="C181" s="150">
        <v>2015</v>
      </c>
      <c r="D181" s="190">
        <v>2471</v>
      </c>
    </row>
    <row r="182" spans="1:4" s="167" customFormat="1" ht="13.5" customHeight="1">
      <c r="A182" s="24">
        <v>9</v>
      </c>
      <c r="B182" s="169" t="s">
        <v>419</v>
      </c>
      <c r="C182" s="150">
        <v>2015</v>
      </c>
      <c r="D182" s="190">
        <v>9319</v>
      </c>
    </row>
    <row r="183" spans="1:4" s="167" customFormat="1" ht="13.5" customHeight="1">
      <c r="A183" s="24">
        <v>10</v>
      </c>
      <c r="B183" s="169" t="s">
        <v>420</v>
      </c>
      <c r="C183" s="150">
        <v>2015</v>
      </c>
      <c r="D183" s="190">
        <v>2211</v>
      </c>
    </row>
    <row r="184" spans="1:4" s="167" customFormat="1" ht="13.5" customHeight="1">
      <c r="A184" s="24">
        <v>11</v>
      </c>
      <c r="B184" s="169" t="s">
        <v>418</v>
      </c>
      <c r="C184" s="150">
        <v>2015</v>
      </c>
      <c r="D184" s="190">
        <v>4942</v>
      </c>
    </row>
    <row r="185" spans="1:4" s="167" customFormat="1" ht="13.5" customHeight="1">
      <c r="A185" s="24">
        <v>12</v>
      </c>
      <c r="B185" s="169" t="s">
        <v>376</v>
      </c>
      <c r="C185" s="150">
        <v>2015</v>
      </c>
      <c r="D185" s="190">
        <v>3119</v>
      </c>
    </row>
    <row r="186" spans="1:4" s="167" customFormat="1" ht="13.5" customHeight="1">
      <c r="A186" s="24">
        <v>13</v>
      </c>
      <c r="B186" s="169" t="s">
        <v>421</v>
      </c>
      <c r="C186" s="150">
        <v>2016</v>
      </c>
      <c r="D186" s="190">
        <v>17495</v>
      </c>
    </row>
    <row r="187" spans="1:4" s="167" customFormat="1" ht="13.5" customHeight="1">
      <c r="A187" s="24">
        <v>14</v>
      </c>
      <c r="B187" s="169" t="s">
        <v>422</v>
      </c>
      <c r="C187" s="150">
        <v>2016</v>
      </c>
      <c r="D187" s="190">
        <v>19990</v>
      </c>
    </row>
    <row r="188" spans="1:4" s="167" customFormat="1" ht="13.5" customHeight="1">
      <c r="A188" s="24">
        <v>15</v>
      </c>
      <c r="B188" s="169" t="s">
        <v>416</v>
      </c>
      <c r="C188" s="150">
        <v>2015</v>
      </c>
      <c r="D188" s="190">
        <v>3549</v>
      </c>
    </row>
    <row r="189" spans="1:4" s="167" customFormat="1" ht="13.5" customHeight="1">
      <c r="A189" s="24">
        <v>16</v>
      </c>
      <c r="B189" s="169" t="s">
        <v>416</v>
      </c>
      <c r="C189" s="150">
        <v>2016</v>
      </c>
      <c r="D189" s="190">
        <v>3699</v>
      </c>
    </row>
    <row r="190" spans="1:4" s="167" customFormat="1" ht="13.5" customHeight="1">
      <c r="A190" s="24">
        <v>17</v>
      </c>
      <c r="B190" s="169" t="s">
        <v>423</v>
      </c>
      <c r="C190" s="150">
        <v>2016</v>
      </c>
      <c r="D190" s="190">
        <v>13600</v>
      </c>
    </row>
    <row r="191" spans="1:4" s="167" customFormat="1" ht="13.5" customHeight="1">
      <c r="A191" s="24">
        <v>18</v>
      </c>
      <c r="B191" s="169" t="s">
        <v>424</v>
      </c>
      <c r="C191" s="150">
        <v>2017</v>
      </c>
      <c r="D191" s="190">
        <v>3499</v>
      </c>
    </row>
    <row r="192" spans="1:4" s="167" customFormat="1" ht="13.5" customHeight="1">
      <c r="A192" s="24">
        <v>19</v>
      </c>
      <c r="B192" s="169" t="s">
        <v>425</v>
      </c>
      <c r="C192" s="150">
        <v>2017</v>
      </c>
      <c r="D192" s="190">
        <v>4998</v>
      </c>
    </row>
    <row r="193" spans="1:4" s="167" customFormat="1" ht="13.5" customHeight="1">
      <c r="A193" s="24">
        <v>20</v>
      </c>
      <c r="B193" s="169" t="s">
        <v>426</v>
      </c>
      <c r="C193" s="150">
        <v>2017</v>
      </c>
      <c r="D193" s="190">
        <v>2050</v>
      </c>
    </row>
    <row r="194" spans="1:4" s="167" customFormat="1" ht="13.5" customHeight="1">
      <c r="A194" s="24">
        <v>21</v>
      </c>
      <c r="B194" s="169" t="s">
        <v>427</v>
      </c>
      <c r="C194" s="150">
        <v>2017</v>
      </c>
      <c r="D194" s="190">
        <v>1499</v>
      </c>
    </row>
    <row r="195" spans="1:4" s="170" customFormat="1" ht="13.5" customHeight="1">
      <c r="A195" s="16">
        <v>22</v>
      </c>
      <c r="B195" s="22" t="s">
        <v>428</v>
      </c>
      <c r="C195" s="16">
        <v>2018</v>
      </c>
      <c r="D195" s="173">
        <v>6597</v>
      </c>
    </row>
    <row r="196" spans="1:4" s="170" customFormat="1" ht="13.5" customHeight="1">
      <c r="A196" s="16">
        <v>23</v>
      </c>
      <c r="B196" s="22" t="s">
        <v>428</v>
      </c>
      <c r="C196" s="16">
        <v>2018</v>
      </c>
      <c r="D196" s="173">
        <v>5598</v>
      </c>
    </row>
    <row r="197" spans="1:4" s="49" customFormat="1" ht="21.75" customHeight="1">
      <c r="A197" s="31" t="s">
        <v>217</v>
      </c>
      <c r="B197" s="31"/>
      <c r="C197" s="31"/>
      <c r="D197" s="171">
        <f>SUM(D174:D196)</f>
        <v>153735.79</v>
      </c>
    </row>
    <row r="198" spans="1:4" s="49" customFormat="1" ht="19.5" customHeight="1">
      <c r="A198" s="34" t="s">
        <v>350</v>
      </c>
      <c r="B198" s="34"/>
      <c r="C198" s="34"/>
      <c r="D198" s="34"/>
    </row>
    <row r="199" spans="1:4" s="49" customFormat="1" ht="24" customHeight="1">
      <c r="A199" s="24">
        <v>1</v>
      </c>
      <c r="B199" s="169" t="s">
        <v>429</v>
      </c>
      <c r="C199" s="150">
        <v>2015</v>
      </c>
      <c r="D199" s="92">
        <v>2749</v>
      </c>
    </row>
    <row r="200" spans="1:4" s="49" customFormat="1" ht="24" customHeight="1">
      <c r="A200" s="24">
        <v>2</v>
      </c>
      <c r="B200" s="169" t="s">
        <v>429</v>
      </c>
      <c r="C200" s="150">
        <v>2015</v>
      </c>
      <c r="D200" s="92">
        <v>2749</v>
      </c>
    </row>
    <row r="201" spans="1:4" s="49" customFormat="1" ht="18.75" customHeight="1">
      <c r="A201" s="24">
        <v>3</v>
      </c>
      <c r="B201" s="169" t="s">
        <v>430</v>
      </c>
      <c r="C201" s="150">
        <v>2015</v>
      </c>
      <c r="D201" s="92">
        <v>2149</v>
      </c>
    </row>
    <row r="202" spans="1:4" s="49" customFormat="1" ht="15.75" customHeight="1">
      <c r="A202" s="24">
        <v>4</v>
      </c>
      <c r="B202" s="169" t="s">
        <v>430</v>
      </c>
      <c r="C202" s="150">
        <v>2015</v>
      </c>
      <c r="D202" s="92">
        <v>2149</v>
      </c>
    </row>
    <row r="203" spans="1:4" s="49" customFormat="1" ht="16.5" customHeight="1">
      <c r="A203" s="24">
        <v>5</v>
      </c>
      <c r="B203" s="169" t="s">
        <v>430</v>
      </c>
      <c r="C203" s="150">
        <v>2015</v>
      </c>
      <c r="D203" s="92">
        <v>2149</v>
      </c>
    </row>
    <row r="204" spans="1:4" s="49" customFormat="1" ht="25.5">
      <c r="A204" s="24">
        <v>6</v>
      </c>
      <c r="B204" s="169" t="s">
        <v>431</v>
      </c>
      <c r="C204" s="150">
        <v>2016</v>
      </c>
      <c r="D204" s="92">
        <v>1639.99</v>
      </c>
    </row>
    <row r="205" spans="1:4" s="49" customFormat="1" ht="16.5" customHeight="1">
      <c r="A205" s="24">
        <v>7</v>
      </c>
      <c r="B205" s="169" t="s">
        <v>432</v>
      </c>
      <c r="C205" s="150">
        <v>2016</v>
      </c>
      <c r="D205" s="92">
        <v>1640</v>
      </c>
    </row>
    <row r="206" spans="1:4" s="49" customFormat="1" ht="25.5">
      <c r="A206" s="24">
        <v>8</v>
      </c>
      <c r="B206" s="169" t="s">
        <v>433</v>
      </c>
      <c r="C206" s="150">
        <v>2016</v>
      </c>
      <c r="D206" s="92">
        <v>1698.5</v>
      </c>
    </row>
    <row r="207" spans="1:4" s="49" customFormat="1" ht="25.5">
      <c r="A207" s="24">
        <v>9</v>
      </c>
      <c r="B207" s="169" t="s">
        <v>433</v>
      </c>
      <c r="C207" s="150">
        <v>2016</v>
      </c>
      <c r="D207" s="92">
        <v>1698.5</v>
      </c>
    </row>
    <row r="208" spans="1:4" s="49" customFormat="1" ht="17.25" customHeight="1">
      <c r="A208" s="24">
        <v>10</v>
      </c>
      <c r="B208" s="169" t="s">
        <v>434</v>
      </c>
      <c r="C208" s="150">
        <v>2016</v>
      </c>
      <c r="D208" s="92">
        <v>2400</v>
      </c>
    </row>
    <row r="209" spans="1:4" s="49" customFormat="1" ht="12.75">
      <c r="A209" s="24">
        <v>11</v>
      </c>
      <c r="B209" s="169" t="s">
        <v>435</v>
      </c>
      <c r="C209" s="150">
        <v>2015</v>
      </c>
      <c r="D209" s="92">
        <v>1397</v>
      </c>
    </row>
    <row r="210" spans="1:4" ht="20.25" customHeight="1">
      <c r="A210" s="31" t="s">
        <v>217</v>
      </c>
      <c r="B210" s="31"/>
      <c r="C210" s="31"/>
      <c r="D210" s="163">
        <f>SUM(D199:D209)</f>
        <v>22418.989999999998</v>
      </c>
    </row>
    <row r="211" spans="1:4" ht="12.75" customHeight="1">
      <c r="A211" s="34" t="s">
        <v>372</v>
      </c>
      <c r="B211" s="34"/>
      <c r="C211" s="34"/>
      <c r="D211" s="34"/>
    </row>
    <row r="212" spans="1:4" ht="14.25" customHeight="1">
      <c r="A212" s="24">
        <v>1</v>
      </c>
      <c r="B212" s="169" t="s">
        <v>436</v>
      </c>
      <c r="C212" s="150">
        <v>2014</v>
      </c>
      <c r="D212" s="168">
        <v>2604.02</v>
      </c>
    </row>
    <row r="213" spans="1:4" ht="15.75" customHeight="1">
      <c r="A213" s="24">
        <v>2</v>
      </c>
      <c r="B213" s="169" t="s">
        <v>437</v>
      </c>
      <c r="C213" s="150">
        <v>2014</v>
      </c>
      <c r="D213" s="168">
        <v>325.09</v>
      </c>
    </row>
    <row r="214" spans="1:4" ht="17.25" customHeight="1">
      <c r="A214" s="24">
        <v>3</v>
      </c>
      <c r="B214" s="169" t="s">
        <v>438</v>
      </c>
      <c r="C214" s="150">
        <v>2015</v>
      </c>
      <c r="D214" s="168">
        <v>2165</v>
      </c>
    </row>
    <row r="215" spans="1:4" ht="18.75" customHeight="1">
      <c r="A215" s="24">
        <v>4</v>
      </c>
      <c r="B215" s="169" t="s">
        <v>438</v>
      </c>
      <c r="C215" s="150">
        <v>2015</v>
      </c>
      <c r="D215" s="168">
        <v>2165</v>
      </c>
    </row>
    <row r="216" spans="1:4" ht="19.5" customHeight="1">
      <c r="A216" s="24">
        <v>5</v>
      </c>
      <c r="B216" s="169" t="s">
        <v>428</v>
      </c>
      <c r="C216" s="150">
        <v>2017</v>
      </c>
      <c r="D216" s="168">
        <v>2750</v>
      </c>
    </row>
    <row r="217" spans="1:4" ht="17.25" customHeight="1">
      <c r="A217" s="24">
        <v>6</v>
      </c>
      <c r="B217" s="169" t="s">
        <v>439</v>
      </c>
      <c r="C217" s="150">
        <v>2017</v>
      </c>
      <c r="D217" s="168">
        <v>1560</v>
      </c>
    </row>
    <row r="218" spans="1:4" s="177" customFormat="1" ht="13.5" customHeight="1">
      <c r="A218" s="31" t="s">
        <v>217</v>
      </c>
      <c r="B218" s="31"/>
      <c r="C218" s="31"/>
      <c r="D218" s="171">
        <f>SUM(D212:D217)</f>
        <v>11569.11</v>
      </c>
    </row>
    <row r="219" spans="1:4" s="49" customFormat="1" ht="12.75">
      <c r="A219" s="151"/>
      <c r="B219" s="151"/>
      <c r="C219" s="191"/>
      <c r="D219" s="192"/>
    </row>
    <row r="220" spans="1:4" s="49" customFormat="1" ht="12.75" customHeight="1">
      <c r="A220" s="155" t="s">
        <v>440</v>
      </c>
      <c r="B220" s="155"/>
      <c r="C220" s="155"/>
      <c r="D220" s="155"/>
    </row>
    <row r="221" spans="1:4" s="49" customFormat="1" ht="25.5">
      <c r="A221" s="31" t="s">
        <v>278</v>
      </c>
      <c r="B221" s="31" t="s">
        <v>279</v>
      </c>
      <c r="C221" s="31" t="s">
        <v>280</v>
      </c>
      <c r="D221" s="121" t="s">
        <v>281</v>
      </c>
    </row>
    <row r="222" spans="1:4" ht="16.5" customHeight="1">
      <c r="A222" s="34" t="s">
        <v>282</v>
      </c>
      <c r="B222" s="34"/>
      <c r="C222" s="34"/>
      <c r="D222" s="34"/>
    </row>
    <row r="223" spans="1:4" s="49" customFormat="1" ht="17.25" customHeight="1">
      <c r="A223" s="24">
        <v>1</v>
      </c>
      <c r="B223" s="82" t="s">
        <v>441</v>
      </c>
      <c r="C223" s="68">
        <v>2015</v>
      </c>
      <c r="D223" s="193">
        <v>8047.32</v>
      </c>
    </row>
    <row r="224" spans="1:4" s="49" customFormat="1" ht="17.25" customHeight="1">
      <c r="A224" s="24">
        <v>2</v>
      </c>
      <c r="B224" s="82" t="s">
        <v>442</v>
      </c>
      <c r="C224" s="68">
        <v>2018</v>
      </c>
      <c r="D224" s="193">
        <v>17724.32</v>
      </c>
    </row>
    <row r="225" spans="1:4" s="49" customFormat="1" ht="17.25" customHeight="1">
      <c r="A225" s="31" t="s">
        <v>217</v>
      </c>
      <c r="B225" s="31"/>
      <c r="C225" s="31"/>
      <c r="D225" s="163">
        <f>SUM(D223:D224)</f>
        <v>25771.64</v>
      </c>
    </row>
    <row r="226" spans="1:4" ht="17.25" customHeight="1">
      <c r="A226" s="34" t="s">
        <v>443</v>
      </c>
      <c r="B226" s="34"/>
      <c r="C226" s="34"/>
      <c r="D226" s="34"/>
    </row>
    <row r="227" spans="1:4" s="167" customFormat="1" ht="18" customHeight="1">
      <c r="A227" s="24">
        <v>1</v>
      </c>
      <c r="B227" s="169" t="s">
        <v>444</v>
      </c>
      <c r="C227" s="150">
        <v>2014</v>
      </c>
      <c r="D227" s="92">
        <v>10430.54</v>
      </c>
    </row>
    <row r="228" spans="1:4" s="167" customFormat="1" ht="18.75" customHeight="1">
      <c r="A228" s="31" t="s">
        <v>217</v>
      </c>
      <c r="B228" s="31"/>
      <c r="C228" s="31"/>
      <c r="D228" s="171">
        <f>SUM(D227:D227)</f>
        <v>10430.54</v>
      </c>
    </row>
    <row r="229" spans="1:4" s="49" customFormat="1" ht="12.75">
      <c r="A229" s="151"/>
      <c r="B229" s="151"/>
      <c r="C229" s="191"/>
      <c r="D229" s="192"/>
    </row>
    <row r="230" spans="1:4" s="49" customFormat="1" ht="12.75">
      <c r="A230" s="151"/>
      <c r="B230" s="151"/>
      <c r="C230" s="191"/>
      <c r="D230" s="192"/>
    </row>
    <row r="231" spans="1:4" s="49" customFormat="1" ht="18" customHeight="1">
      <c r="A231" s="151"/>
      <c r="B231" s="194" t="s">
        <v>445</v>
      </c>
      <c r="C231" s="194"/>
      <c r="D231" s="195">
        <f>SUM(D41,D62,D78,D85,D115,D125)</f>
        <v>381803.93</v>
      </c>
    </row>
    <row r="232" spans="1:4" s="49" customFormat="1" ht="22.5" customHeight="1">
      <c r="A232" s="151"/>
      <c r="B232" s="194" t="s">
        <v>446</v>
      </c>
      <c r="C232" s="194"/>
      <c r="D232" s="195">
        <f>SUM(D157,D160,D172,D197,D210,D218)</f>
        <v>330615.14</v>
      </c>
    </row>
    <row r="233" spans="1:4" s="49" customFormat="1" ht="18.75" customHeight="1">
      <c r="A233" s="151"/>
      <c r="B233" s="194" t="s">
        <v>447</v>
      </c>
      <c r="C233" s="194"/>
      <c r="D233" s="195">
        <f>SUM(D225,D228)</f>
        <v>36202.18</v>
      </c>
    </row>
    <row r="234" spans="1:4" s="49" customFormat="1" ht="12.75">
      <c r="A234" s="151"/>
      <c r="B234" s="151"/>
      <c r="C234" s="191"/>
      <c r="D234" s="192"/>
    </row>
    <row r="235" spans="1:4" s="49" customFormat="1" ht="12.75">
      <c r="A235" s="151"/>
      <c r="B235" s="151"/>
      <c r="C235" s="191"/>
      <c r="D235" s="192"/>
    </row>
    <row r="236" spans="1:4" s="49" customFormat="1" ht="12.75">
      <c r="A236" s="151"/>
      <c r="B236" s="151"/>
      <c r="C236" s="191"/>
      <c r="D236" s="192"/>
    </row>
    <row r="237" spans="1:4" s="49" customFormat="1" ht="12.75">
      <c r="A237" s="151"/>
      <c r="B237" s="151"/>
      <c r="C237" s="191"/>
      <c r="D237" s="192"/>
    </row>
    <row r="238" spans="1:4" s="49" customFormat="1" ht="12.75">
      <c r="A238" s="151"/>
      <c r="B238" s="151"/>
      <c r="C238" s="191"/>
      <c r="D238" s="192"/>
    </row>
    <row r="239" spans="1:4" s="49" customFormat="1" ht="12.75">
      <c r="A239" s="151"/>
      <c r="B239" s="151"/>
      <c r="C239" s="191"/>
      <c r="D239" s="192"/>
    </row>
    <row r="240" spans="1:4" s="49" customFormat="1" ht="12.75">
      <c r="A240" s="151"/>
      <c r="B240" s="151"/>
      <c r="C240" s="191"/>
      <c r="D240" s="192"/>
    </row>
    <row r="241" spans="1:4" s="49" customFormat="1" ht="12.75">
      <c r="A241" s="151"/>
      <c r="B241" s="151"/>
      <c r="C241" s="191"/>
      <c r="D241" s="192"/>
    </row>
    <row r="242" spans="1:4" s="49" customFormat="1" ht="12.75">
      <c r="A242" s="151"/>
      <c r="B242" s="151"/>
      <c r="C242" s="191"/>
      <c r="D242" s="192"/>
    </row>
    <row r="243" spans="1:4" s="49" customFormat="1" ht="12.75">
      <c r="A243" s="151"/>
      <c r="B243" s="151"/>
      <c r="C243" s="191"/>
      <c r="D243" s="192"/>
    </row>
    <row r="244" spans="1:4" s="49" customFormat="1" ht="12.75">
      <c r="A244" s="151"/>
      <c r="B244" s="151"/>
      <c r="C244" s="191"/>
      <c r="D244" s="192"/>
    </row>
    <row r="245" spans="1:4" s="49" customFormat="1" ht="12.75">
      <c r="A245" s="151"/>
      <c r="B245" s="151"/>
      <c r="C245" s="191"/>
      <c r="D245" s="192"/>
    </row>
    <row r="246" spans="1:4" s="49" customFormat="1" ht="12.75">
      <c r="A246" s="151"/>
      <c r="B246" s="151"/>
      <c r="C246" s="191"/>
      <c r="D246" s="192"/>
    </row>
    <row r="247" spans="1:4" s="49" customFormat="1" ht="14.25" customHeight="1">
      <c r="A247" s="151"/>
      <c r="B247" s="151"/>
      <c r="C247" s="191"/>
      <c r="D247" s="192"/>
    </row>
    <row r="248" spans="1:4" ht="12.75">
      <c r="A248" s="151"/>
      <c r="C248" s="191"/>
      <c r="D248" s="192"/>
    </row>
    <row r="249" spans="1:4" s="167" customFormat="1" ht="12.75">
      <c r="A249" s="151"/>
      <c r="B249" s="151"/>
      <c r="C249" s="191"/>
      <c r="D249" s="192"/>
    </row>
    <row r="250" spans="1:4" s="167" customFormat="1" ht="12.75">
      <c r="A250" s="151"/>
      <c r="B250" s="151"/>
      <c r="C250" s="191"/>
      <c r="D250" s="192"/>
    </row>
    <row r="251" spans="1:4" s="167" customFormat="1" ht="18" customHeight="1">
      <c r="A251" s="151"/>
      <c r="B251" s="151"/>
      <c r="C251" s="191"/>
      <c r="D251" s="192"/>
    </row>
    <row r="252" spans="1:4" ht="12.75">
      <c r="A252" s="151"/>
      <c r="C252" s="191"/>
      <c r="D252" s="192"/>
    </row>
    <row r="253" spans="1:4" s="25" customFormat="1" ht="12.75">
      <c r="A253" s="151"/>
      <c r="B253" s="151"/>
      <c r="C253" s="191"/>
      <c r="D253" s="192"/>
    </row>
    <row r="254" spans="1:4" s="25" customFormat="1" ht="12.75">
      <c r="A254" s="151"/>
      <c r="B254" s="151"/>
      <c r="C254" s="191"/>
      <c r="D254" s="192"/>
    </row>
    <row r="255" spans="1:4" ht="12.75">
      <c r="A255" s="151"/>
      <c r="C255" s="191"/>
      <c r="D255" s="192"/>
    </row>
    <row r="256" spans="1:4" s="49" customFormat="1" ht="12.75">
      <c r="A256" s="151"/>
      <c r="B256" s="151"/>
      <c r="C256" s="191"/>
      <c r="D256" s="192"/>
    </row>
    <row r="257" spans="1:4" s="49" customFormat="1" ht="12.75">
      <c r="A257" s="151"/>
      <c r="B257" s="151"/>
      <c r="C257" s="191"/>
      <c r="D257" s="192"/>
    </row>
    <row r="258" spans="1:4" s="49" customFormat="1" ht="12.75">
      <c r="A258" s="151"/>
      <c r="B258" s="151"/>
      <c r="C258" s="191"/>
      <c r="D258" s="192"/>
    </row>
    <row r="259" spans="1:4" s="49" customFormat="1" ht="12.75">
      <c r="A259" s="151"/>
      <c r="B259" s="151"/>
      <c r="C259" s="191"/>
      <c r="D259" s="192"/>
    </row>
    <row r="260" spans="1:4" s="49" customFormat="1" ht="12.75">
      <c r="A260" s="151"/>
      <c r="B260" s="151"/>
      <c r="C260" s="191"/>
      <c r="D260" s="192"/>
    </row>
    <row r="261" spans="1:4" s="49" customFormat="1" ht="12.75">
      <c r="A261" s="151"/>
      <c r="B261" s="151"/>
      <c r="C261" s="191"/>
      <c r="D261" s="192"/>
    </row>
    <row r="262" spans="1:4" s="49" customFormat="1" ht="12.75">
      <c r="A262" s="151"/>
      <c r="B262" s="151"/>
      <c r="C262" s="191"/>
      <c r="D262" s="192"/>
    </row>
    <row r="263" spans="1:4" s="49" customFormat="1" ht="12.75">
      <c r="A263" s="151"/>
      <c r="B263" s="151"/>
      <c r="C263" s="191"/>
      <c r="D263" s="192"/>
    </row>
    <row r="264" spans="1:4" s="49" customFormat="1" ht="12.75">
      <c r="A264" s="151"/>
      <c r="B264" s="151"/>
      <c r="C264" s="191"/>
      <c r="D264" s="192"/>
    </row>
    <row r="265" spans="1:4" s="49" customFormat="1" ht="12.75">
      <c r="A265" s="151"/>
      <c r="B265" s="151"/>
      <c r="C265" s="191"/>
      <c r="D265" s="192"/>
    </row>
    <row r="266" spans="1:4" s="25" customFormat="1" ht="12.75">
      <c r="A266" s="151"/>
      <c r="B266" s="151"/>
      <c r="C266" s="191"/>
      <c r="D266" s="192"/>
    </row>
    <row r="267" spans="1:4" ht="12.75">
      <c r="A267" s="151"/>
      <c r="C267" s="191"/>
      <c r="D267" s="192"/>
    </row>
    <row r="268" spans="1:4" ht="12.75">
      <c r="A268" s="151"/>
      <c r="C268" s="191"/>
      <c r="D268" s="192"/>
    </row>
    <row r="269" spans="1:4" ht="12.75">
      <c r="A269" s="151"/>
      <c r="C269" s="191"/>
      <c r="D269" s="192"/>
    </row>
    <row r="270" spans="1:4" ht="12.75">
      <c r="A270" s="151"/>
      <c r="C270" s="191"/>
      <c r="D270" s="192"/>
    </row>
    <row r="271" spans="1:4" ht="12.75">
      <c r="A271" s="151"/>
      <c r="C271" s="191"/>
      <c r="D271" s="192"/>
    </row>
    <row r="272" spans="1:4" ht="12.75">
      <c r="A272" s="151"/>
      <c r="C272" s="191"/>
      <c r="D272" s="192"/>
    </row>
    <row r="273" spans="1:4" ht="12.75">
      <c r="A273" s="151"/>
      <c r="C273" s="191"/>
      <c r="D273" s="192"/>
    </row>
    <row r="274" spans="1:4" ht="12.75">
      <c r="A274" s="151"/>
      <c r="C274" s="191"/>
      <c r="D274" s="192"/>
    </row>
    <row r="275" spans="1:4" ht="12.75">
      <c r="A275" s="151"/>
      <c r="C275" s="191"/>
      <c r="D275" s="192"/>
    </row>
    <row r="276" spans="1:4" ht="12.75">
      <c r="A276" s="151"/>
      <c r="C276" s="191"/>
      <c r="D276" s="192"/>
    </row>
    <row r="277" spans="1:4" ht="12.75">
      <c r="A277" s="151"/>
      <c r="C277" s="191"/>
      <c r="D277" s="192"/>
    </row>
    <row r="278" spans="1:4" ht="12.75">
      <c r="A278" s="151"/>
      <c r="C278" s="191"/>
      <c r="D278" s="192"/>
    </row>
    <row r="279" spans="1:4" ht="14.25" customHeight="1">
      <c r="A279" s="151"/>
      <c r="C279" s="191"/>
      <c r="D279" s="192"/>
    </row>
    <row r="280" spans="1:4" ht="12.75">
      <c r="A280" s="151"/>
      <c r="C280" s="191"/>
      <c r="D280" s="192"/>
    </row>
    <row r="281" spans="1:4" ht="12.75">
      <c r="A281" s="151"/>
      <c r="C281" s="191"/>
      <c r="D281" s="192"/>
    </row>
    <row r="282" spans="1:4" ht="14.25" customHeight="1">
      <c r="A282" s="151"/>
      <c r="C282" s="191"/>
      <c r="D282" s="192"/>
    </row>
    <row r="283" spans="1:4" ht="12.75">
      <c r="A283" s="151"/>
      <c r="C283" s="191"/>
      <c r="D283" s="192"/>
    </row>
    <row r="284" spans="1:4" s="25" customFormat="1" ht="12.75">
      <c r="A284" s="151"/>
      <c r="B284" s="151"/>
      <c r="C284" s="191"/>
      <c r="D284" s="192"/>
    </row>
    <row r="285" spans="1:4" s="25" customFormat="1" ht="12.75">
      <c r="A285" s="151"/>
      <c r="B285" s="151"/>
      <c r="C285" s="191"/>
      <c r="D285" s="192"/>
    </row>
    <row r="286" spans="1:4" s="25" customFormat="1" ht="12.75">
      <c r="A286" s="151"/>
      <c r="B286" s="151"/>
      <c r="C286" s="191"/>
      <c r="D286" s="192"/>
    </row>
    <row r="287" spans="1:4" s="25" customFormat="1" ht="12.75">
      <c r="A287" s="151"/>
      <c r="B287" s="151"/>
      <c r="C287" s="191"/>
      <c r="D287" s="192"/>
    </row>
    <row r="288" spans="1:4" s="25" customFormat="1" ht="12.75">
      <c r="A288" s="151"/>
      <c r="B288" s="151"/>
      <c r="C288" s="191"/>
      <c r="D288" s="192"/>
    </row>
    <row r="289" spans="1:4" s="25" customFormat="1" ht="12.75">
      <c r="A289" s="151"/>
      <c r="B289" s="151"/>
      <c r="C289" s="191"/>
      <c r="D289" s="192"/>
    </row>
    <row r="290" spans="1:4" s="25" customFormat="1" ht="12.75">
      <c r="A290" s="151"/>
      <c r="B290" s="151"/>
      <c r="C290" s="191"/>
      <c r="D290" s="192"/>
    </row>
    <row r="291" spans="1:4" ht="12.75" customHeight="1">
      <c r="A291" s="151"/>
      <c r="C291" s="191"/>
      <c r="D291" s="192"/>
    </row>
    <row r="292" spans="1:4" s="49" customFormat="1" ht="12.75">
      <c r="A292" s="151"/>
      <c r="B292" s="151"/>
      <c r="C292" s="191"/>
      <c r="D292" s="192"/>
    </row>
    <row r="293" spans="1:4" s="49" customFormat="1" ht="12.75">
      <c r="A293" s="151"/>
      <c r="B293" s="151"/>
      <c r="C293" s="191"/>
      <c r="D293" s="192"/>
    </row>
    <row r="294" spans="1:4" s="49" customFormat="1" ht="12.75">
      <c r="A294" s="151"/>
      <c r="B294" s="151"/>
      <c r="C294" s="191"/>
      <c r="D294" s="192"/>
    </row>
    <row r="295" spans="1:4" s="49" customFormat="1" ht="12.75">
      <c r="A295" s="151"/>
      <c r="B295" s="151"/>
      <c r="C295" s="191"/>
      <c r="D295" s="192"/>
    </row>
    <row r="296" spans="1:4" s="49" customFormat="1" ht="12.75">
      <c r="A296" s="151"/>
      <c r="B296" s="151"/>
      <c r="C296" s="191"/>
      <c r="D296" s="192"/>
    </row>
    <row r="297" spans="1:4" s="49" customFormat="1" ht="12.75">
      <c r="A297" s="151"/>
      <c r="B297" s="151"/>
      <c r="C297" s="191"/>
      <c r="D297" s="192"/>
    </row>
    <row r="298" spans="1:4" s="49" customFormat="1" ht="12.75">
      <c r="A298" s="151"/>
      <c r="B298" s="151"/>
      <c r="C298" s="191"/>
      <c r="D298" s="192"/>
    </row>
    <row r="299" spans="1:4" s="49" customFormat="1" ht="18" customHeight="1">
      <c r="A299" s="151"/>
      <c r="B299" s="151"/>
      <c r="C299" s="191"/>
      <c r="D299" s="192"/>
    </row>
    <row r="300" spans="1:4" ht="12.75">
      <c r="A300" s="151"/>
      <c r="C300" s="191"/>
      <c r="D300" s="192"/>
    </row>
    <row r="301" spans="1:4" s="25" customFormat="1" ht="12.75">
      <c r="A301" s="151"/>
      <c r="B301" s="151"/>
      <c r="C301" s="191"/>
      <c r="D301" s="192"/>
    </row>
    <row r="302" spans="1:4" s="25" customFormat="1" ht="12.75">
      <c r="A302" s="151"/>
      <c r="B302" s="151"/>
      <c r="C302" s="191"/>
      <c r="D302" s="192"/>
    </row>
    <row r="303" spans="1:4" s="25" customFormat="1" ht="12.75">
      <c r="A303" s="151"/>
      <c r="B303" s="151"/>
      <c r="C303" s="191"/>
      <c r="D303" s="192"/>
    </row>
    <row r="304" spans="1:4" ht="12.75" customHeight="1">
      <c r="A304" s="151"/>
      <c r="C304" s="191"/>
      <c r="D304" s="192"/>
    </row>
    <row r="305" spans="1:4" s="25" customFormat="1" ht="12.75">
      <c r="A305" s="151"/>
      <c r="B305" s="151"/>
      <c r="C305" s="191"/>
      <c r="D305" s="192"/>
    </row>
    <row r="306" spans="1:4" s="25" customFormat="1" ht="12.75">
      <c r="A306" s="151"/>
      <c r="B306" s="151"/>
      <c r="C306" s="191"/>
      <c r="D306" s="192"/>
    </row>
    <row r="307" spans="1:4" s="25" customFormat="1" ht="12.75">
      <c r="A307" s="151"/>
      <c r="B307" s="151"/>
      <c r="C307" s="191"/>
      <c r="D307" s="192"/>
    </row>
    <row r="308" spans="1:4" s="25" customFormat="1" ht="12.75">
      <c r="A308" s="151"/>
      <c r="B308" s="151"/>
      <c r="C308" s="191"/>
      <c r="D308" s="192"/>
    </row>
    <row r="309" spans="1:4" s="25" customFormat="1" ht="12.75">
      <c r="A309" s="151"/>
      <c r="B309" s="151"/>
      <c r="C309" s="191"/>
      <c r="D309" s="192"/>
    </row>
    <row r="310" spans="1:4" s="25" customFormat="1" ht="12.75">
      <c r="A310" s="151"/>
      <c r="B310" s="151"/>
      <c r="C310" s="191"/>
      <c r="D310" s="192"/>
    </row>
    <row r="311" spans="1:4" ht="12.75">
      <c r="A311" s="151"/>
      <c r="C311" s="191"/>
      <c r="D311" s="192"/>
    </row>
    <row r="312" spans="1:4" ht="12.75">
      <c r="A312" s="151"/>
      <c r="C312" s="191"/>
      <c r="D312" s="192"/>
    </row>
    <row r="313" spans="1:4" ht="12.75">
      <c r="A313" s="151"/>
      <c r="C313" s="191"/>
      <c r="D313" s="192"/>
    </row>
    <row r="314" spans="1:4" ht="14.25" customHeight="1">
      <c r="A314" s="151"/>
      <c r="C314" s="191"/>
      <c r="D314" s="192"/>
    </row>
    <row r="315" spans="1:4" ht="12.75">
      <c r="A315" s="151"/>
      <c r="C315" s="191"/>
      <c r="D315" s="192"/>
    </row>
    <row r="316" spans="1:4" ht="12.75">
      <c r="A316" s="151"/>
      <c r="C316" s="191"/>
      <c r="D316" s="192"/>
    </row>
    <row r="317" spans="1:4" ht="12.75">
      <c r="A317" s="151"/>
      <c r="C317" s="191"/>
      <c r="D317" s="192"/>
    </row>
    <row r="318" spans="1:4" ht="12.75">
      <c r="A318" s="151"/>
      <c r="C318" s="191"/>
      <c r="D318" s="192"/>
    </row>
    <row r="319" spans="1:4" ht="12.75">
      <c r="A319" s="151"/>
      <c r="C319" s="191"/>
      <c r="D319" s="192"/>
    </row>
    <row r="320" spans="1:4" ht="12.75">
      <c r="A320" s="151"/>
      <c r="C320" s="191"/>
      <c r="D320" s="192"/>
    </row>
    <row r="321" spans="1:4" ht="12.75">
      <c r="A321" s="151"/>
      <c r="C321" s="191"/>
      <c r="D321" s="192"/>
    </row>
    <row r="322" spans="1:4" ht="12.75">
      <c r="A322" s="151"/>
      <c r="C322" s="191"/>
      <c r="D322" s="192"/>
    </row>
    <row r="323" spans="1:4" ht="12.75">
      <c r="A323" s="151"/>
      <c r="C323" s="191"/>
      <c r="D323" s="192"/>
    </row>
    <row r="324" spans="1:4" ht="12.75">
      <c r="A324" s="151"/>
      <c r="C324" s="191"/>
      <c r="D324" s="192"/>
    </row>
    <row r="325" spans="1:4" ht="12.75">
      <c r="A325" s="151"/>
      <c r="C325" s="191"/>
      <c r="D325" s="192"/>
    </row>
    <row r="326" spans="1:4" ht="12.75">
      <c r="A326" s="151"/>
      <c r="C326" s="191"/>
      <c r="D326" s="192"/>
    </row>
    <row r="327" spans="1:4" ht="12.75">
      <c r="A327" s="151"/>
      <c r="C327" s="191"/>
      <c r="D327" s="192"/>
    </row>
    <row r="328" spans="1:4" ht="12.75">
      <c r="A328" s="151"/>
      <c r="C328" s="191"/>
      <c r="D328" s="192"/>
    </row>
    <row r="329" spans="1:4" ht="12.75">
      <c r="A329" s="151"/>
      <c r="C329" s="191"/>
      <c r="D329" s="192"/>
    </row>
    <row r="330" spans="1:4" ht="12.75">
      <c r="A330" s="151"/>
      <c r="C330" s="191"/>
      <c r="D330" s="192"/>
    </row>
    <row r="331" spans="1:4" ht="12.75">
      <c r="A331" s="151"/>
      <c r="C331" s="191"/>
      <c r="D331" s="192"/>
    </row>
    <row r="332" spans="1:4" ht="12.75">
      <c r="A332" s="151"/>
      <c r="C332" s="191"/>
      <c r="D332" s="192"/>
    </row>
    <row r="333" spans="1:4" ht="12.75">
      <c r="A333" s="151"/>
      <c r="C333" s="191"/>
      <c r="D333" s="192"/>
    </row>
    <row r="334" spans="1:4" ht="12.75">
      <c r="A334" s="151"/>
      <c r="C334" s="191"/>
      <c r="D334" s="192"/>
    </row>
    <row r="335" spans="1:4" ht="12.75">
      <c r="A335" s="151"/>
      <c r="C335" s="191"/>
      <c r="D335" s="192"/>
    </row>
    <row r="336" spans="1:4" ht="12.75">
      <c r="A336" s="151"/>
      <c r="C336" s="191"/>
      <c r="D336" s="192"/>
    </row>
    <row r="337" spans="1:4" ht="12.75">
      <c r="A337" s="151"/>
      <c r="C337" s="191"/>
      <c r="D337" s="192"/>
    </row>
    <row r="338" spans="1:4" ht="12.75">
      <c r="A338" s="151"/>
      <c r="C338" s="191"/>
      <c r="D338" s="192"/>
    </row>
    <row r="339" spans="1:4" ht="12.75">
      <c r="A339" s="151"/>
      <c r="C339" s="191"/>
      <c r="D339" s="192"/>
    </row>
    <row r="340" spans="1:4" ht="12.75">
      <c r="A340" s="151"/>
      <c r="C340" s="191"/>
      <c r="D340" s="192"/>
    </row>
    <row r="341" spans="1:4" ht="12.75">
      <c r="A341" s="151"/>
      <c r="C341" s="191"/>
      <c r="D341" s="192"/>
    </row>
    <row r="342" spans="1:4" ht="12.75">
      <c r="A342" s="151"/>
      <c r="C342" s="191"/>
      <c r="D342" s="192"/>
    </row>
    <row r="343" spans="1:4" ht="12.75">
      <c r="A343" s="151"/>
      <c r="C343" s="191"/>
      <c r="D343" s="192"/>
    </row>
    <row r="344" spans="1:4" ht="12.75">
      <c r="A344" s="151"/>
      <c r="C344" s="191"/>
      <c r="D344" s="192"/>
    </row>
    <row r="345" spans="1:4" ht="12.75">
      <c r="A345" s="151"/>
      <c r="C345" s="191"/>
      <c r="D345" s="192"/>
    </row>
    <row r="346" spans="1:4" ht="12.75">
      <c r="A346" s="151"/>
      <c r="C346" s="191"/>
      <c r="D346" s="192"/>
    </row>
    <row r="347" spans="1:4" s="49" customFormat="1" ht="12.75">
      <c r="A347" s="151"/>
      <c r="B347" s="151"/>
      <c r="C347" s="191"/>
      <c r="D347" s="192"/>
    </row>
    <row r="348" spans="1:4" s="49" customFormat="1" ht="12.75">
      <c r="A348" s="151"/>
      <c r="B348" s="151"/>
      <c r="C348" s="191"/>
      <c r="D348" s="192"/>
    </row>
    <row r="349" spans="1:4" s="49" customFormat="1" ht="12.75">
      <c r="A349" s="151"/>
      <c r="B349" s="151"/>
      <c r="C349" s="191"/>
      <c r="D349" s="192"/>
    </row>
    <row r="350" spans="1:4" s="49" customFormat="1" ht="12.75">
      <c r="A350" s="151"/>
      <c r="B350" s="151"/>
      <c r="C350" s="191"/>
      <c r="D350" s="192"/>
    </row>
    <row r="351" spans="1:4" s="49" customFormat="1" ht="12.75">
      <c r="A351" s="151"/>
      <c r="B351" s="151"/>
      <c r="C351" s="191"/>
      <c r="D351" s="192"/>
    </row>
    <row r="352" spans="1:4" s="49" customFormat="1" ht="12.75">
      <c r="A352" s="151"/>
      <c r="B352" s="151"/>
      <c r="C352" s="191"/>
      <c r="D352" s="192"/>
    </row>
    <row r="353" spans="1:4" s="49" customFormat="1" ht="12.75">
      <c r="A353" s="151"/>
      <c r="B353" s="151"/>
      <c r="C353" s="191"/>
      <c r="D353" s="192"/>
    </row>
    <row r="354" spans="1:4" s="49" customFormat="1" ht="12.75">
      <c r="A354" s="151"/>
      <c r="B354" s="151"/>
      <c r="C354" s="191"/>
      <c r="D354" s="192"/>
    </row>
    <row r="355" spans="1:4" s="49" customFormat="1" ht="12.75">
      <c r="A355" s="151"/>
      <c r="B355" s="151"/>
      <c r="C355" s="191"/>
      <c r="D355" s="192"/>
    </row>
    <row r="356" spans="1:4" s="49" customFormat="1" ht="12.75">
      <c r="A356" s="151"/>
      <c r="B356" s="151"/>
      <c r="C356" s="191"/>
      <c r="D356" s="192"/>
    </row>
    <row r="357" spans="1:4" s="49" customFormat="1" ht="12.75">
      <c r="A357" s="151"/>
      <c r="B357" s="151"/>
      <c r="C357" s="191"/>
      <c r="D357" s="192"/>
    </row>
    <row r="358" spans="1:4" s="49" customFormat="1" ht="12.75">
      <c r="A358" s="151"/>
      <c r="B358" s="151"/>
      <c r="C358" s="191"/>
      <c r="D358" s="192"/>
    </row>
    <row r="359" spans="1:4" s="49" customFormat="1" ht="12.75">
      <c r="A359" s="151"/>
      <c r="B359" s="151"/>
      <c r="C359" s="191"/>
      <c r="D359" s="192"/>
    </row>
    <row r="360" spans="1:4" s="49" customFormat="1" ht="12.75">
      <c r="A360" s="151"/>
      <c r="B360" s="151"/>
      <c r="C360" s="191"/>
      <c r="D360" s="192"/>
    </row>
    <row r="361" spans="1:4" s="49" customFormat="1" ht="12.75">
      <c r="A361" s="151"/>
      <c r="B361" s="151"/>
      <c r="C361" s="191"/>
      <c r="D361" s="192"/>
    </row>
    <row r="362" spans="1:4" s="49" customFormat="1" ht="12.75">
      <c r="A362" s="151"/>
      <c r="B362" s="151"/>
      <c r="C362" s="191"/>
      <c r="D362" s="192"/>
    </row>
    <row r="363" spans="1:4" s="49" customFormat="1" ht="12.75">
      <c r="A363" s="151"/>
      <c r="B363" s="151"/>
      <c r="C363" s="191"/>
      <c r="D363" s="192"/>
    </row>
    <row r="364" spans="1:4" s="49" customFormat="1" ht="12.75">
      <c r="A364" s="151"/>
      <c r="B364" s="151"/>
      <c r="C364" s="191"/>
      <c r="D364" s="192"/>
    </row>
    <row r="365" spans="1:4" s="49" customFormat="1" ht="12.75">
      <c r="A365" s="151"/>
      <c r="B365" s="151"/>
      <c r="C365" s="191"/>
      <c r="D365" s="192"/>
    </row>
    <row r="366" spans="1:4" s="49" customFormat="1" ht="12.75">
      <c r="A366" s="151"/>
      <c r="B366" s="151"/>
      <c r="C366" s="191"/>
      <c r="D366" s="192"/>
    </row>
    <row r="367" spans="1:4" s="49" customFormat="1" ht="12.75">
      <c r="A367" s="151"/>
      <c r="B367" s="151"/>
      <c r="C367" s="191"/>
      <c r="D367" s="192"/>
    </row>
    <row r="368" spans="1:4" s="49" customFormat="1" ht="12.75">
      <c r="A368" s="151"/>
      <c r="B368" s="151"/>
      <c r="C368" s="191"/>
      <c r="D368" s="192"/>
    </row>
    <row r="369" spans="1:4" s="49" customFormat="1" ht="12.75">
      <c r="A369" s="151"/>
      <c r="B369" s="151"/>
      <c r="C369" s="191"/>
      <c r="D369" s="192"/>
    </row>
    <row r="370" spans="1:4" s="49" customFormat="1" ht="12.75">
      <c r="A370" s="151"/>
      <c r="B370" s="151"/>
      <c r="C370" s="191"/>
      <c r="D370" s="192"/>
    </row>
    <row r="371" spans="1:4" s="49" customFormat="1" ht="12.75">
      <c r="A371" s="151"/>
      <c r="B371" s="151"/>
      <c r="C371" s="191"/>
      <c r="D371" s="192"/>
    </row>
    <row r="372" spans="1:4" s="49" customFormat="1" ht="12.75">
      <c r="A372" s="151"/>
      <c r="B372" s="151"/>
      <c r="C372" s="191"/>
      <c r="D372" s="192"/>
    </row>
    <row r="373" spans="1:4" s="49" customFormat="1" ht="12.75">
      <c r="A373" s="151"/>
      <c r="B373" s="151"/>
      <c r="C373" s="191"/>
      <c r="D373" s="192"/>
    </row>
    <row r="374" spans="1:4" s="49" customFormat="1" ht="12.75">
      <c r="A374" s="151"/>
      <c r="B374" s="151"/>
      <c r="C374" s="191"/>
      <c r="D374" s="192"/>
    </row>
    <row r="375" spans="1:4" s="49" customFormat="1" ht="18" customHeight="1">
      <c r="A375" s="151"/>
      <c r="B375" s="151"/>
      <c r="C375" s="191"/>
      <c r="D375" s="192"/>
    </row>
    <row r="376" spans="1:4" ht="12.75">
      <c r="A376" s="151"/>
      <c r="C376" s="191"/>
      <c r="D376" s="192"/>
    </row>
    <row r="377" spans="1:4" s="49" customFormat="1" ht="12.75">
      <c r="A377" s="151"/>
      <c r="B377" s="151"/>
      <c r="C377" s="191"/>
      <c r="D377" s="192"/>
    </row>
    <row r="378" spans="1:4" s="49" customFormat="1" ht="12.75">
      <c r="A378" s="151"/>
      <c r="B378" s="151"/>
      <c r="C378" s="191"/>
      <c r="D378" s="192"/>
    </row>
    <row r="379" spans="1:4" s="49" customFormat="1" ht="12.75">
      <c r="A379" s="151"/>
      <c r="B379" s="151"/>
      <c r="C379" s="191"/>
      <c r="D379" s="192"/>
    </row>
    <row r="380" spans="1:4" s="49" customFormat="1" ht="18" customHeight="1">
      <c r="A380" s="151"/>
      <c r="B380" s="151"/>
      <c r="C380" s="191"/>
      <c r="D380" s="192"/>
    </row>
    <row r="381" spans="1:4" ht="12.75">
      <c r="A381" s="151"/>
      <c r="C381" s="191"/>
      <c r="D381" s="192"/>
    </row>
    <row r="382" spans="1:4" ht="14.25" customHeight="1">
      <c r="A382" s="151"/>
      <c r="C382" s="191"/>
      <c r="D382" s="192"/>
    </row>
    <row r="383" spans="1:4" ht="14.25" customHeight="1">
      <c r="A383" s="151"/>
      <c r="C383" s="191"/>
      <c r="D383" s="192"/>
    </row>
    <row r="384" spans="1:4" ht="14.25" customHeight="1">
      <c r="A384" s="151"/>
      <c r="C384" s="191"/>
      <c r="D384" s="192"/>
    </row>
    <row r="385" spans="1:4" ht="12.75">
      <c r="A385" s="151"/>
      <c r="C385" s="191"/>
      <c r="D385" s="192"/>
    </row>
    <row r="386" spans="1:4" ht="14.25" customHeight="1">
      <c r="A386" s="151"/>
      <c r="C386" s="191"/>
      <c r="D386" s="192"/>
    </row>
    <row r="387" spans="1:4" ht="12.75">
      <c r="A387" s="151"/>
      <c r="C387" s="191"/>
      <c r="D387" s="192"/>
    </row>
    <row r="388" spans="1:4" ht="14.25" customHeight="1">
      <c r="A388" s="151"/>
      <c r="C388" s="191"/>
      <c r="D388" s="192"/>
    </row>
    <row r="389" spans="1:4" ht="12.75">
      <c r="A389" s="151"/>
      <c r="C389" s="191"/>
      <c r="D389" s="192"/>
    </row>
    <row r="390" spans="1:4" s="49" customFormat="1" ht="30" customHeight="1">
      <c r="A390" s="151"/>
      <c r="B390" s="151"/>
      <c r="C390" s="191"/>
      <c r="D390" s="192"/>
    </row>
    <row r="391" spans="1:4" s="49" customFormat="1" ht="12.75">
      <c r="A391" s="151"/>
      <c r="B391" s="151"/>
      <c r="C391" s="191"/>
      <c r="D391" s="192"/>
    </row>
    <row r="392" spans="1:4" s="49" customFormat="1" ht="12.75">
      <c r="A392" s="151"/>
      <c r="B392" s="151"/>
      <c r="C392" s="191"/>
      <c r="D392" s="192"/>
    </row>
    <row r="393" spans="1:4" s="49" customFormat="1" ht="12.75">
      <c r="A393" s="151"/>
      <c r="B393" s="151"/>
      <c r="C393" s="191"/>
      <c r="D393" s="192"/>
    </row>
    <row r="394" spans="1:4" s="49" customFormat="1" ht="12.75">
      <c r="A394" s="151"/>
      <c r="B394" s="151"/>
      <c r="C394" s="191"/>
      <c r="D394" s="192"/>
    </row>
    <row r="395" spans="1:4" s="49" customFormat="1" ht="12.75">
      <c r="A395" s="151"/>
      <c r="B395" s="151"/>
      <c r="C395" s="191"/>
      <c r="D395" s="192"/>
    </row>
    <row r="396" spans="1:4" s="49" customFormat="1" ht="12.75">
      <c r="A396" s="151"/>
      <c r="B396" s="151"/>
      <c r="C396" s="191"/>
      <c r="D396" s="192"/>
    </row>
    <row r="397" spans="1:4" s="49" customFormat="1" ht="12.75">
      <c r="A397" s="151"/>
      <c r="B397" s="151"/>
      <c r="C397" s="191"/>
      <c r="D397" s="192"/>
    </row>
    <row r="398" spans="1:4" s="49" customFormat="1" ht="12.75">
      <c r="A398" s="151"/>
      <c r="B398" s="151"/>
      <c r="C398" s="191"/>
      <c r="D398" s="192"/>
    </row>
    <row r="399" spans="1:4" s="49" customFormat="1" ht="12.75">
      <c r="A399" s="151"/>
      <c r="B399" s="151"/>
      <c r="C399" s="191"/>
      <c r="D399" s="192"/>
    </row>
    <row r="400" spans="1:4" s="49" customFormat="1" ht="12.75">
      <c r="A400" s="151"/>
      <c r="B400" s="151"/>
      <c r="C400" s="191"/>
      <c r="D400" s="192"/>
    </row>
    <row r="401" spans="1:4" s="49" customFormat="1" ht="12.75">
      <c r="A401" s="151"/>
      <c r="B401" s="151"/>
      <c r="C401" s="191"/>
      <c r="D401" s="192"/>
    </row>
    <row r="402" spans="1:4" s="49" customFormat="1" ht="12.75">
      <c r="A402" s="151"/>
      <c r="B402" s="151"/>
      <c r="C402" s="191"/>
      <c r="D402" s="192"/>
    </row>
    <row r="403" spans="1:4" s="49" customFormat="1" ht="12.75">
      <c r="A403" s="151"/>
      <c r="B403" s="151"/>
      <c r="C403" s="191"/>
      <c r="D403" s="192"/>
    </row>
    <row r="404" spans="1:4" s="49" customFormat="1" ht="12.75">
      <c r="A404" s="151"/>
      <c r="B404" s="151"/>
      <c r="C404" s="191"/>
      <c r="D404" s="192"/>
    </row>
    <row r="405" spans="1:4" ht="12.75">
      <c r="A405" s="151"/>
      <c r="C405" s="191"/>
      <c r="D405" s="192"/>
    </row>
    <row r="406" spans="1:4" ht="12.75">
      <c r="A406" s="151"/>
      <c r="C406" s="191"/>
      <c r="D406" s="192"/>
    </row>
    <row r="407" spans="1:4" ht="18" customHeight="1">
      <c r="A407" s="151"/>
      <c r="C407" s="191"/>
      <c r="D407" s="192"/>
    </row>
    <row r="408" spans="1:4" ht="20.25" customHeight="1">
      <c r="A408" s="151"/>
      <c r="C408" s="191"/>
      <c r="D408" s="192"/>
    </row>
    <row r="409" spans="1:4" ht="12.75">
      <c r="A409" s="151"/>
      <c r="C409" s="191"/>
      <c r="D409" s="192"/>
    </row>
    <row r="410" spans="1:4" ht="12.75">
      <c r="A410" s="151"/>
      <c r="C410" s="191"/>
      <c r="D410" s="192"/>
    </row>
    <row r="411" spans="1:4" ht="12.75">
      <c r="A411" s="151"/>
      <c r="C411" s="191"/>
      <c r="D411" s="192"/>
    </row>
    <row r="412" spans="1:4" ht="12.75">
      <c r="A412" s="151"/>
      <c r="C412" s="191"/>
      <c r="D412" s="192"/>
    </row>
    <row r="413" spans="1:4" ht="12.75">
      <c r="A413" s="151"/>
      <c r="C413" s="191"/>
      <c r="D413" s="192"/>
    </row>
    <row r="414" spans="1:4" ht="12.75">
      <c r="A414" s="151"/>
      <c r="C414" s="191"/>
      <c r="D414" s="192"/>
    </row>
    <row r="415" spans="1:4" ht="12.75">
      <c r="A415" s="151"/>
      <c r="C415" s="191"/>
      <c r="D415" s="192"/>
    </row>
    <row r="416" spans="1:4" ht="12.75">
      <c r="A416" s="151"/>
      <c r="C416" s="191"/>
      <c r="D416" s="192"/>
    </row>
    <row r="417" spans="1:4" ht="12.75">
      <c r="A417" s="151"/>
      <c r="C417" s="191"/>
      <c r="D417" s="192"/>
    </row>
    <row r="418" spans="1:4" ht="12.75">
      <c r="A418" s="151"/>
      <c r="C418" s="191"/>
      <c r="D418" s="192"/>
    </row>
    <row r="419" spans="1:4" ht="12.75">
      <c r="A419" s="151"/>
      <c r="C419" s="191"/>
      <c r="D419" s="192"/>
    </row>
    <row r="420" spans="1:4" ht="12.75">
      <c r="A420" s="151"/>
      <c r="C420" s="191"/>
      <c r="D420" s="192"/>
    </row>
    <row r="421" spans="1:4" ht="12.75">
      <c r="A421" s="151"/>
      <c r="C421" s="191"/>
      <c r="D421" s="192"/>
    </row>
    <row r="422" spans="1:4" ht="12.75">
      <c r="A422" s="151"/>
      <c r="C422" s="191"/>
      <c r="D422" s="192"/>
    </row>
    <row r="423" spans="1:4" ht="12.75">
      <c r="A423" s="151"/>
      <c r="C423" s="191"/>
      <c r="D423" s="192"/>
    </row>
    <row r="424" spans="1:4" ht="12.75">
      <c r="A424" s="151"/>
      <c r="C424" s="191"/>
      <c r="D424" s="192"/>
    </row>
    <row r="425" spans="1:4" ht="12.75">
      <c r="A425" s="151"/>
      <c r="C425" s="191"/>
      <c r="D425" s="192"/>
    </row>
    <row r="426" spans="1:4" ht="12.75">
      <c r="A426" s="151"/>
      <c r="C426" s="191"/>
      <c r="D426" s="192"/>
    </row>
    <row r="427" spans="1:4" ht="12.75">
      <c r="A427" s="151"/>
      <c r="C427" s="191"/>
      <c r="D427" s="192"/>
    </row>
    <row r="428" spans="1:4" ht="12.75">
      <c r="A428" s="151"/>
      <c r="C428" s="191"/>
      <c r="D428" s="192"/>
    </row>
    <row r="429" spans="1:4" ht="12.75">
      <c r="A429" s="151"/>
      <c r="C429" s="191"/>
      <c r="D429" s="192"/>
    </row>
    <row r="430" spans="1:4" ht="12.75">
      <c r="A430" s="151"/>
      <c r="C430" s="191"/>
      <c r="D430" s="192"/>
    </row>
    <row r="431" spans="1:4" ht="12.75">
      <c r="A431" s="151"/>
      <c r="C431" s="191"/>
      <c r="D431" s="192"/>
    </row>
    <row r="432" spans="1:4" ht="12.75">
      <c r="A432" s="151"/>
      <c r="C432" s="191"/>
      <c r="D432" s="192"/>
    </row>
    <row r="433" spans="1:4" ht="12.75">
      <c r="A433" s="151"/>
      <c r="C433" s="191"/>
      <c r="D433" s="192"/>
    </row>
    <row r="434" spans="1:4" ht="12.75">
      <c r="A434" s="151"/>
      <c r="C434" s="191"/>
      <c r="D434" s="192"/>
    </row>
    <row r="435" spans="1:4" ht="12.75">
      <c r="A435" s="151"/>
      <c r="C435" s="191"/>
      <c r="D435" s="192"/>
    </row>
    <row r="436" spans="1:4" ht="12.75">
      <c r="A436" s="151"/>
      <c r="C436" s="191"/>
      <c r="D436" s="192"/>
    </row>
    <row r="437" spans="1:4" ht="12.75">
      <c r="A437" s="151"/>
      <c r="C437" s="191"/>
      <c r="D437" s="192"/>
    </row>
    <row r="438" spans="1:4" ht="12.75">
      <c r="A438" s="151"/>
      <c r="C438" s="191"/>
      <c r="D438" s="192"/>
    </row>
    <row r="439" spans="1:4" ht="12.75">
      <c r="A439" s="151"/>
      <c r="C439" s="191"/>
      <c r="D439" s="192"/>
    </row>
    <row r="440" spans="1:4" ht="12.75">
      <c r="A440" s="151"/>
      <c r="C440" s="191"/>
      <c r="D440" s="192"/>
    </row>
    <row r="441" spans="1:4" ht="12.75">
      <c r="A441" s="151"/>
      <c r="C441" s="191"/>
      <c r="D441" s="192"/>
    </row>
    <row r="442" spans="1:4" ht="12.75">
      <c r="A442" s="151"/>
      <c r="C442" s="191"/>
      <c r="D442" s="192"/>
    </row>
    <row r="443" spans="1:4" ht="12.75">
      <c r="A443" s="151"/>
      <c r="C443" s="191"/>
      <c r="D443" s="192"/>
    </row>
    <row r="444" spans="1:4" ht="12.75">
      <c r="A444" s="151"/>
      <c r="C444" s="191"/>
      <c r="D444" s="192"/>
    </row>
    <row r="445" spans="1:4" ht="12.75">
      <c r="A445" s="151"/>
      <c r="C445" s="191"/>
      <c r="D445" s="192"/>
    </row>
    <row r="446" spans="1:4" ht="12.75">
      <c r="A446" s="151"/>
      <c r="C446" s="191"/>
      <c r="D446" s="192"/>
    </row>
    <row r="447" spans="1:4" ht="12.75">
      <c r="A447" s="151"/>
      <c r="C447" s="191"/>
      <c r="D447" s="192"/>
    </row>
    <row r="448" spans="1:4" ht="12.75">
      <c r="A448" s="151"/>
      <c r="C448" s="191"/>
      <c r="D448" s="192"/>
    </row>
    <row r="449" spans="1:4" ht="12.75">
      <c r="A449" s="151"/>
      <c r="C449" s="191"/>
      <c r="D449" s="192"/>
    </row>
    <row r="450" spans="1:4" ht="12.75">
      <c r="A450" s="151"/>
      <c r="C450" s="191"/>
      <c r="D450" s="192"/>
    </row>
    <row r="451" spans="1:4" ht="12.75">
      <c r="A451" s="151"/>
      <c r="C451" s="191"/>
      <c r="D451" s="192"/>
    </row>
    <row r="452" spans="1:4" ht="12.75">
      <c r="A452" s="151"/>
      <c r="C452" s="191"/>
      <c r="D452" s="192"/>
    </row>
    <row r="453" spans="1:4" ht="12.75">
      <c r="A453" s="151"/>
      <c r="C453" s="191"/>
      <c r="D453" s="192"/>
    </row>
    <row r="454" spans="1:4" ht="12.75">
      <c r="A454" s="151"/>
      <c r="C454" s="191"/>
      <c r="D454" s="192"/>
    </row>
    <row r="455" spans="1:4" ht="12.75">
      <c r="A455" s="151"/>
      <c r="C455" s="191"/>
      <c r="D455" s="192"/>
    </row>
    <row r="456" spans="1:4" ht="12.75">
      <c r="A456" s="151"/>
      <c r="C456" s="191"/>
      <c r="D456" s="192"/>
    </row>
    <row r="457" spans="1:4" ht="12.75">
      <c r="A457" s="151"/>
      <c r="C457" s="191"/>
      <c r="D457" s="192"/>
    </row>
    <row r="458" spans="1:4" ht="12.75">
      <c r="A458" s="151"/>
      <c r="C458" s="191"/>
      <c r="D458" s="192"/>
    </row>
    <row r="459" spans="1:4" ht="12.75">
      <c r="A459" s="151"/>
      <c r="C459" s="191"/>
      <c r="D459" s="192"/>
    </row>
    <row r="460" spans="1:4" ht="12.75">
      <c r="A460" s="151"/>
      <c r="C460" s="191"/>
      <c r="D460" s="192"/>
    </row>
    <row r="461" spans="1:4" ht="12.75">
      <c r="A461" s="151"/>
      <c r="C461" s="191"/>
      <c r="D461" s="192"/>
    </row>
    <row r="462" spans="1:4" ht="12.75">
      <c r="A462" s="151"/>
      <c r="C462" s="191"/>
      <c r="D462" s="192"/>
    </row>
    <row r="463" spans="1:4" ht="12.75">
      <c r="A463" s="151"/>
      <c r="C463" s="191"/>
      <c r="D463" s="192"/>
    </row>
    <row r="464" spans="1:4" ht="12.75">
      <c r="A464" s="151"/>
      <c r="C464" s="191"/>
      <c r="D464" s="192"/>
    </row>
    <row r="465" spans="1:4" ht="12.75">
      <c r="A465" s="151"/>
      <c r="C465" s="191"/>
      <c r="D465" s="192"/>
    </row>
    <row r="466" spans="1:4" ht="12.75">
      <c r="A466" s="151"/>
      <c r="C466" s="191"/>
      <c r="D466" s="192"/>
    </row>
    <row r="467" spans="1:4" ht="12.75">
      <c r="A467" s="151"/>
      <c r="C467" s="191"/>
      <c r="D467" s="192"/>
    </row>
    <row r="468" spans="1:4" ht="12.75">
      <c r="A468" s="151"/>
      <c r="C468" s="191"/>
      <c r="D468" s="192"/>
    </row>
    <row r="469" spans="1:4" ht="12.75">
      <c r="A469" s="151"/>
      <c r="C469" s="191"/>
      <c r="D469" s="192"/>
    </row>
    <row r="470" spans="1:4" ht="12.75">
      <c r="A470" s="151"/>
      <c r="C470" s="191"/>
      <c r="D470" s="192"/>
    </row>
    <row r="471" spans="1:4" ht="12.75">
      <c r="A471" s="151"/>
      <c r="C471" s="191"/>
      <c r="D471" s="192"/>
    </row>
    <row r="472" spans="1:4" ht="12.75">
      <c r="A472" s="151"/>
      <c r="C472" s="191"/>
      <c r="D472" s="192"/>
    </row>
    <row r="473" spans="1:4" ht="12.75">
      <c r="A473" s="151"/>
      <c r="C473" s="191"/>
      <c r="D473" s="192"/>
    </row>
    <row r="474" spans="1:4" ht="12.75">
      <c r="A474" s="151"/>
      <c r="C474" s="191"/>
      <c r="D474" s="192"/>
    </row>
    <row r="475" spans="1:4" ht="12.75">
      <c r="A475" s="151"/>
      <c r="C475" s="191"/>
      <c r="D475" s="192"/>
    </row>
    <row r="476" spans="1:4" ht="12.75">
      <c r="A476" s="151"/>
      <c r="C476" s="191"/>
      <c r="D476" s="192"/>
    </row>
    <row r="477" spans="1:4" ht="12.75">
      <c r="A477" s="151"/>
      <c r="C477" s="191"/>
      <c r="D477" s="192"/>
    </row>
    <row r="478" spans="1:4" ht="12.75">
      <c r="A478" s="151"/>
      <c r="C478" s="191"/>
      <c r="D478" s="192"/>
    </row>
    <row r="479" spans="1:4" ht="12.75">
      <c r="A479" s="151"/>
      <c r="C479" s="191"/>
      <c r="D479" s="192"/>
    </row>
    <row r="480" spans="1:4" ht="12.75">
      <c r="A480" s="151"/>
      <c r="C480" s="191"/>
      <c r="D480" s="192"/>
    </row>
    <row r="481" spans="1:4" ht="12.75">
      <c r="A481" s="151"/>
      <c r="C481" s="191"/>
      <c r="D481" s="192"/>
    </row>
    <row r="482" spans="1:4" ht="12.75">
      <c r="A482" s="151"/>
      <c r="C482" s="191"/>
      <c r="D482" s="192"/>
    </row>
    <row r="483" spans="1:4" ht="12.75">
      <c r="A483" s="151"/>
      <c r="C483" s="191"/>
      <c r="D483" s="192"/>
    </row>
    <row r="484" spans="1:4" ht="12.75">
      <c r="A484" s="151"/>
      <c r="C484" s="191"/>
      <c r="D484" s="192"/>
    </row>
    <row r="485" spans="1:4" ht="12.75">
      <c r="A485" s="151"/>
      <c r="C485" s="191"/>
      <c r="D485" s="192"/>
    </row>
    <row r="486" spans="1:4" ht="12.75">
      <c r="A486" s="151"/>
      <c r="C486" s="191"/>
      <c r="D486" s="192"/>
    </row>
    <row r="487" spans="1:4" ht="12.75">
      <c r="A487" s="151"/>
      <c r="C487" s="191"/>
      <c r="D487" s="192"/>
    </row>
    <row r="488" spans="1:4" ht="12.75">
      <c r="A488" s="151"/>
      <c r="C488" s="191"/>
      <c r="D488" s="192"/>
    </row>
    <row r="489" spans="1:4" ht="12.75">
      <c r="A489" s="151"/>
      <c r="C489" s="191"/>
      <c r="D489" s="192"/>
    </row>
    <row r="490" spans="1:4" ht="12.75">
      <c r="A490" s="151"/>
      <c r="C490" s="191"/>
      <c r="D490" s="192"/>
    </row>
    <row r="491" spans="1:4" ht="12.75">
      <c r="A491" s="151"/>
      <c r="C491" s="191"/>
      <c r="D491" s="192"/>
    </row>
    <row r="492" spans="1:4" ht="12.75">
      <c r="A492" s="151"/>
      <c r="C492" s="191"/>
      <c r="D492" s="192"/>
    </row>
    <row r="493" spans="1:4" ht="12.75">
      <c r="A493" s="151"/>
      <c r="C493" s="191"/>
      <c r="D493" s="192"/>
    </row>
    <row r="494" spans="1:4" ht="12.75">
      <c r="A494" s="151"/>
      <c r="C494" s="191"/>
      <c r="D494" s="192"/>
    </row>
    <row r="495" spans="1:4" ht="12.75">
      <c r="A495" s="151"/>
      <c r="C495" s="191"/>
      <c r="D495" s="192"/>
    </row>
    <row r="496" spans="1:4" ht="12.75">
      <c r="A496" s="151"/>
      <c r="C496" s="191"/>
      <c r="D496" s="192"/>
    </row>
    <row r="497" spans="1:4" ht="12.75">
      <c r="A497" s="151"/>
      <c r="C497" s="191"/>
      <c r="D497" s="192"/>
    </row>
    <row r="498" spans="1:4" ht="12.75">
      <c r="A498" s="151"/>
      <c r="C498" s="191"/>
      <c r="D498" s="192"/>
    </row>
    <row r="499" spans="1:4" ht="12.75">
      <c r="A499" s="151"/>
      <c r="C499" s="191"/>
      <c r="D499" s="192"/>
    </row>
    <row r="500" spans="1:4" ht="12.75">
      <c r="A500" s="151"/>
      <c r="C500" s="191"/>
      <c r="D500" s="192"/>
    </row>
    <row r="501" spans="1:4" ht="12.75">
      <c r="A501" s="151"/>
      <c r="C501" s="191"/>
      <c r="D501" s="192"/>
    </row>
    <row r="502" spans="1:4" ht="12.75">
      <c r="A502" s="151"/>
      <c r="C502" s="191"/>
      <c r="D502" s="192"/>
    </row>
    <row r="503" spans="1:4" ht="12.75">
      <c r="A503" s="151"/>
      <c r="C503" s="191"/>
      <c r="D503" s="192"/>
    </row>
    <row r="504" spans="1:4" ht="12.75">
      <c r="A504" s="151"/>
      <c r="C504" s="191"/>
      <c r="D504" s="192"/>
    </row>
    <row r="505" spans="1:4" ht="12.75">
      <c r="A505" s="151"/>
      <c r="C505" s="191"/>
      <c r="D505" s="192"/>
    </row>
    <row r="506" spans="1:4" ht="12.75">
      <c r="A506" s="151"/>
      <c r="C506" s="191"/>
      <c r="D506" s="192"/>
    </row>
    <row r="507" spans="1:4" ht="12.75">
      <c r="A507" s="151"/>
      <c r="C507" s="191"/>
      <c r="D507" s="192"/>
    </row>
    <row r="508" spans="1:4" ht="12.75">
      <c r="A508" s="151"/>
      <c r="C508" s="191"/>
      <c r="D508" s="192"/>
    </row>
    <row r="509" spans="1:4" ht="12.75">
      <c r="A509" s="151"/>
      <c r="C509" s="191"/>
      <c r="D509" s="192"/>
    </row>
    <row r="510" spans="1:4" ht="12.75">
      <c r="A510" s="151"/>
      <c r="C510" s="191"/>
      <c r="D510" s="192"/>
    </row>
    <row r="511" spans="1:4" ht="12.75">
      <c r="A511" s="151"/>
      <c r="C511" s="191"/>
      <c r="D511" s="192"/>
    </row>
    <row r="512" spans="1:4" ht="12.75">
      <c r="A512" s="151"/>
      <c r="C512" s="191"/>
      <c r="D512" s="192"/>
    </row>
    <row r="513" spans="1:4" ht="12.75">
      <c r="A513" s="151"/>
      <c r="C513" s="191"/>
      <c r="D513" s="192"/>
    </row>
    <row r="514" spans="1:4" ht="12.75">
      <c r="A514" s="151"/>
      <c r="C514" s="191"/>
      <c r="D514" s="192"/>
    </row>
    <row r="515" spans="1:4" ht="12.75">
      <c r="A515" s="151"/>
      <c r="C515" s="191"/>
      <c r="D515" s="192"/>
    </row>
    <row r="516" spans="1:4" ht="12.75">
      <c r="A516" s="151"/>
      <c r="C516" s="191"/>
      <c r="D516" s="192"/>
    </row>
    <row r="517" spans="1:4" ht="12.75">
      <c r="A517" s="151"/>
      <c r="C517" s="191"/>
      <c r="D517" s="192"/>
    </row>
    <row r="518" spans="1:4" ht="12.75">
      <c r="A518" s="151"/>
      <c r="C518" s="191"/>
      <c r="D518" s="192"/>
    </row>
    <row r="519" spans="1:4" ht="12.75">
      <c r="A519" s="151"/>
      <c r="C519" s="191"/>
      <c r="D519" s="192"/>
    </row>
    <row r="520" spans="1:4" ht="12.75">
      <c r="A520" s="151"/>
      <c r="C520" s="191"/>
      <c r="D520" s="192"/>
    </row>
    <row r="521" spans="1:4" ht="12.75">
      <c r="A521" s="151"/>
      <c r="C521" s="191"/>
      <c r="D521" s="192"/>
    </row>
    <row r="522" spans="1:4" ht="12.75">
      <c r="A522" s="151"/>
      <c r="C522" s="191"/>
      <c r="D522" s="192"/>
    </row>
    <row r="523" spans="1:4" ht="12.75">
      <c r="A523" s="151"/>
      <c r="C523" s="191"/>
      <c r="D523" s="192"/>
    </row>
    <row r="524" spans="1:4" ht="12.75">
      <c r="A524" s="151"/>
      <c r="C524" s="191"/>
      <c r="D524" s="192"/>
    </row>
    <row r="525" spans="1:4" ht="12.75">
      <c r="A525" s="151"/>
      <c r="C525" s="191"/>
      <c r="D525" s="192"/>
    </row>
    <row r="526" spans="1:4" ht="12.75">
      <c r="A526" s="151"/>
      <c r="C526" s="191"/>
      <c r="D526" s="192"/>
    </row>
    <row r="527" spans="1:4" ht="12.75">
      <c r="A527" s="151"/>
      <c r="C527" s="191"/>
      <c r="D527" s="192"/>
    </row>
    <row r="528" spans="1:4" ht="12.75">
      <c r="A528" s="151"/>
      <c r="C528" s="191"/>
      <c r="D528" s="192"/>
    </row>
    <row r="529" spans="1:4" ht="12.75">
      <c r="A529" s="151"/>
      <c r="C529" s="191"/>
      <c r="D529" s="192"/>
    </row>
    <row r="530" spans="1:4" ht="12.75">
      <c r="A530" s="151"/>
      <c r="C530" s="191"/>
      <c r="D530" s="192"/>
    </row>
    <row r="531" spans="1:4" ht="12.75">
      <c r="A531" s="151"/>
      <c r="C531" s="191"/>
      <c r="D531" s="192"/>
    </row>
    <row r="532" spans="1:4" ht="12.75">
      <c r="A532" s="151"/>
      <c r="C532" s="191"/>
      <c r="D532" s="192"/>
    </row>
    <row r="533" spans="1:4" ht="12.75">
      <c r="A533" s="151"/>
      <c r="C533" s="191"/>
      <c r="D533" s="192"/>
    </row>
    <row r="534" spans="1:4" ht="12.75">
      <c r="A534" s="151"/>
      <c r="C534" s="191"/>
      <c r="D534" s="192"/>
    </row>
    <row r="535" spans="1:4" ht="12.75">
      <c r="A535" s="151"/>
      <c r="C535" s="191"/>
      <c r="D535" s="192"/>
    </row>
    <row r="536" spans="1:4" ht="12.75">
      <c r="A536" s="151"/>
      <c r="C536" s="191"/>
      <c r="D536" s="192"/>
    </row>
    <row r="537" spans="1:4" ht="12.75">
      <c r="A537" s="151"/>
      <c r="C537" s="191"/>
      <c r="D537" s="192"/>
    </row>
    <row r="538" spans="1:4" ht="12.75">
      <c r="A538" s="151"/>
      <c r="C538" s="191"/>
      <c r="D538" s="192"/>
    </row>
    <row r="539" spans="1:4" ht="12.75">
      <c r="A539" s="151"/>
      <c r="C539" s="191"/>
      <c r="D539" s="192"/>
    </row>
    <row r="540" spans="1:4" ht="12.75">
      <c r="A540" s="151"/>
      <c r="C540" s="191"/>
      <c r="D540" s="192"/>
    </row>
    <row r="541" spans="1:4" ht="12.75">
      <c r="A541" s="151"/>
      <c r="C541" s="191"/>
      <c r="D541" s="192"/>
    </row>
    <row r="542" spans="1:4" ht="12.75">
      <c r="A542" s="151"/>
      <c r="C542" s="191"/>
      <c r="D542" s="192"/>
    </row>
    <row r="543" spans="1:4" ht="12.75">
      <c r="A543" s="151"/>
      <c r="C543" s="191"/>
      <c r="D543" s="192"/>
    </row>
    <row r="544" spans="1:4" ht="12.75">
      <c r="A544" s="151"/>
      <c r="C544" s="191"/>
      <c r="D544" s="192"/>
    </row>
    <row r="545" spans="1:4" ht="12.75">
      <c r="A545" s="151"/>
      <c r="C545" s="191"/>
      <c r="D545" s="192"/>
    </row>
    <row r="546" spans="1:4" ht="12.75">
      <c r="A546" s="151"/>
      <c r="C546" s="191"/>
      <c r="D546" s="192"/>
    </row>
    <row r="547" spans="1:4" ht="12.75">
      <c r="A547" s="151"/>
      <c r="C547" s="191"/>
      <c r="D547" s="192"/>
    </row>
    <row r="548" spans="1:4" ht="12.75">
      <c r="A548" s="151"/>
      <c r="C548" s="191"/>
      <c r="D548" s="192"/>
    </row>
    <row r="549" spans="1:4" ht="12.75">
      <c r="A549" s="151"/>
      <c r="C549" s="191"/>
      <c r="D549" s="192"/>
    </row>
    <row r="550" spans="1:4" ht="12.75">
      <c r="A550" s="151"/>
      <c r="C550" s="191"/>
      <c r="D550" s="192"/>
    </row>
    <row r="551" spans="1:4" ht="12.75">
      <c r="A551" s="151"/>
      <c r="C551" s="191"/>
      <c r="D551" s="192"/>
    </row>
    <row r="552" spans="1:4" ht="12.75">
      <c r="A552" s="151"/>
      <c r="C552" s="191"/>
      <c r="D552" s="192"/>
    </row>
    <row r="553" spans="1:4" ht="12.75">
      <c r="A553" s="151"/>
      <c r="C553" s="191"/>
      <c r="D553" s="192"/>
    </row>
    <row r="554" spans="1:4" ht="12.75">
      <c r="A554" s="151"/>
      <c r="C554" s="191"/>
      <c r="D554" s="192"/>
    </row>
    <row r="555" spans="1:4" ht="12.75">
      <c r="A555" s="151"/>
      <c r="C555" s="191"/>
      <c r="D555" s="192"/>
    </row>
    <row r="556" spans="1:4" ht="12.75">
      <c r="A556" s="151"/>
      <c r="C556" s="191"/>
      <c r="D556" s="192"/>
    </row>
    <row r="557" spans="1:4" ht="12.75">
      <c r="A557" s="151"/>
      <c r="C557" s="191"/>
      <c r="D557" s="192"/>
    </row>
    <row r="558" spans="1:4" ht="12.75">
      <c r="A558" s="151"/>
      <c r="C558" s="191"/>
      <c r="D558" s="192"/>
    </row>
    <row r="559" spans="1:4" ht="12.75">
      <c r="A559" s="151"/>
      <c r="C559" s="191"/>
      <c r="D559" s="192"/>
    </row>
    <row r="560" spans="1:4" ht="12.75">
      <c r="A560" s="151"/>
      <c r="C560" s="191"/>
      <c r="D560" s="192"/>
    </row>
    <row r="561" spans="1:4" ht="12.75">
      <c r="A561" s="151"/>
      <c r="C561" s="191"/>
      <c r="D561" s="192"/>
    </row>
    <row r="562" spans="1:4" ht="12.75">
      <c r="A562" s="151"/>
      <c r="C562" s="191"/>
      <c r="D562" s="192"/>
    </row>
    <row r="563" spans="1:4" ht="12.75">
      <c r="A563" s="151"/>
      <c r="C563" s="191"/>
      <c r="D563" s="192"/>
    </row>
    <row r="564" spans="1:4" ht="12.75">
      <c r="A564" s="151"/>
      <c r="C564" s="191"/>
      <c r="D564" s="192"/>
    </row>
    <row r="565" spans="1:4" ht="12.75">
      <c r="A565" s="151"/>
      <c r="C565" s="191"/>
      <c r="D565" s="192"/>
    </row>
    <row r="566" spans="1:4" ht="12.75">
      <c r="A566" s="151"/>
      <c r="C566" s="191"/>
      <c r="D566" s="192"/>
    </row>
    <row r="567" spans="1:4" ht="12.75">
      <c r="A567" s="151"/>
      <c r="C567" s="191"/>
      <c r="D567" s="192"/>
    </row>
    <row r="568" spans="1:4" ht="12.75">
      <c r="A568" s="151"/>
      <c r="C568" s="191"/>
      <c r="D568" s="192"/>
    </row>
    <row r="569" spans="1:4" ht="12.75">
      <c r="A569" s="151"/>
      <c r="C569" s="191"/>
      <c r="D569" s="192"/>
    </row>
    <row r="570" spans="1:4" ht="12.75">
      <c r="A570" s="151"/>
      <c r="C570" s="191"/>
      <c r="D570" s="192"/>
    </row>
    <row r="571" spans="1:4" ht="12.75">
      <c r="A571" s="151"/>
      <c r="C571" s="191"/>
      <c r="D571" s="192"/>
    </row>
    <row r="572" spans="1:4" ht="12.75">
      <c r="A572" s="151"/>
      <c r="C572" s="191"/>
      <c r="D572" s="192"/>
    </row>
    <row r="573" spans="1:4" ht="12.75">
      <c r="A573" s="151"/>
      <c r="C573" s="191"/>
      <c r="D573" s="192"/>
    </row>
    <row r="574" spans="1:4" ht="12.75">
      <c r="A574" s="151"/>
      <c r="C574" s="191"/>
      <c r="D574" s="192"/>
    </row>
    <row r="575" spans="1:4" ht="12.75">
      <c r="A575" s="151"/>
      <c r="C575" s="191"/>
      <c r="D575" s="192"/>
    </row>
    <row r="576" spans="1:4" ht="12.75">
      <c r="A576" s="151"/>
      <c r="C576" s="191"/>
      <c r="D576" s="192"/>
    </row>
    <row r="577" spans="1:4" ht="12.75">
      <c r="A577" s="151"/>
      <c r="C577" s="191"/>
      <c r="D577" s="192"/>
    </row>
    <row r="578" spans="1:4" ht="12.75">
      <c r="A578" s="151"/>
      <c r="C578" s="191"/>
      <c r="D578" s="192"/>
    </row>
    <row r="579" spans="1:4" ht="12.75">
      <c r="A579" s="151"/>
      <c r="C579" s="191"/>
      <c r="D579" s="192"/>
    </row>
    <row r="580" spans="1:4" ht="12.75">
      <c r="A580" s="151"/>
      <c r="C580" s="191"/>
      <c r="D580" s="192"/>
    </row>
    <row r="581" spans="1:4" ht="12.75">
      <c r="A581" s="151"/>
      <c r="C581" s="191"/>
      <c r="D581" s="192"/>
    </row>
    <row r="582" spans="1:4" ht="12.75">
      <c r="A582" s="151"/>
      <c r="C582" s="191"/>
      <c r="D582" s="192"/>
    </row>
    <row r="583" spans="1:4" ht="12.75">
      <c r="A583" s="151"/>
      <c r="C583" s="191"/>
      <c r="D583" s="192"/>
    </row>
    <row r="584" spans="1:4" ht="12.75">
      <c r="A584" s="151"/>
      <c r="C584" s="191"/>
      <c r="D584" s="192"/>
    </row>
    <row r="585" spans="1:4" ht="12.75">
      <c r="A585" s="151"/>
      <c r="C585" s="191"/>
      <c r="D585" s="192"/>
    </row>
    <row r="586" spans="1:4" ht="12.75">
      <c r="A586" s="151"/>
      <c r="C586" s="191"/>
      <c r="D586" s="192"/>
    </row>
    <row r="587" spans="1:4" ht="12.75">
      <c r="A587" s="151"/>
      <c r="C587" s="191"/>
      <c r="D587" s="192"/>
    </row>
    <row r="588" spans="1:4" ht="12.75">
      <c r="A588" s="151"/>
      <c r="C588" s="191"/>
      <c r="D588" s="192"/>
    </row>
    <row r="589" spans="1:4" ht="12.75">
      <c r="A589" s="151"/>
      <c r="C589" s="191"/>
      <c r="D589" s="192"/>
    </row>
    <row r="590" spans="1:4" ht="12.75">
      <c r="A590" s="151"/>
      <c r="C590" s="191"/>
      <c r="D590" s="192"/>
    </row>
    <row r="591" spans="1:4" ht="12.75">
      <c r="A591" s="151"/>
      <c r="C591" s="191"/>
      <c r="D591" s="192"/>
    </row>
    <row r="592" spans="1:4" ht="12.75">
      <c r="A592" s="151"/>
      <c r="C592" s="191"/>
      <c r="D592" s="192"/>
    </row>
    <row r="593" spans="1:4" ht="12.75">
      <c r="A593" s="151"/>
      <c r="C593" s="191"/>
      <c r="D593" s="192"/>
    </row>
    <row r="594" spans="1:4" ht="12.75">
      <c r="A594" s="151"/>
      <c r="C594" s="191"/>
      <c r="D594" s="192"/>
    </row>
    <row r="595" spans="1:4" ht="12.75">
      <c r="A595" s="151"/>
      <c r="C595" s="191"/>
      <c r="D595" s="192"/>
    </row>
    <row r="596" spans="1:4" ht="12.75">
      <c r="A596" s="151"/>
      <c r="C596" s="191"/>
      <c r="D596" s="192"/>
    </row>
    <row r="597" spans="1:4" ht="12.75">
      <c r="A597" s="151"/>
      <c r="C597" s="191"/>
      <c r="D597" s="192"/>
    </row>
    <row r="598" spans="1:4" ht="12.75">
      <c r="A598" s="151"/>
      <c r="C598" s="191"/>
      <c r="D598" s="192"/>
    </row>
    <row r="599" spans="1:4" ht="12.75">
      <c r="A599" s="151"/>
      <c r="C599" s="191"/>
      <c r="D599" s="192"/>
    </row>
    <row r="600" spans="1:4" ht="12.75">
      <c r="A600" s="151"/>
      <c r="C600" s="191"/>
      <c r="D600" s="192"/>
    </row>
    <row r="601" spans="1:4" ht="12.75">
      <c r="A601" s="151"/>
      <c r="C601" s="191"/>
      <c r="D601" s="192"/>
    </row>
    <row r="602" spans="1:4" ht="12.75">
      <c r="A602" s="151"/>
      <c r="C602" s="191"/>
      <c r="D602" s="192"/>
    </row>
    <row r="603" spans="1:4" ht="12.75">
      <c r="A603" s="151"/>
      <c r="C603" s="191"/>
      <c r="D603" s="192"/>
    </row>
    <row r="604" spans="1:4" ht="12.75">
      <c r="A604" s="151"/>
      <c r="C604" s="191"/>
      <c r="D604" s="192"/>
    </row>
    <row r="605" spans="1:4" ht="12.75">
      <c r="A605" s="151"/>
      <c r="C605" s="191"/>
      <c r="D605" s="192"/>
    </row>
    <row r="606" spans="1:4" ht="12.75">
      <c r="A606" s="151"/>
      <c r="C606" s="191"/>
      <c r="D606" s="192"/>
    </row>
    <row r="607" spans="1:4" ht="12.75">
      <c r="A607" s="151"/>
      <c r="C607" s="191"/>
      <c r="D607" s="192"/>
    </row>
    <row r="608" spans="1:4" ht="12.75">
      <c r="A608" s="151"/>
      <c r="C608" s="191"/>
      <c r="D608" s="192"/>
    </row>
    <row r="609" spans="1:4" ht="12.75">
      <c r="A609" s="151"/>
      <c r="C609" s="191"/>
      <c r="D609" s="192"/>
    </row>
    <row r="610" spans="1:4" ht="12.75">
      <c r="A610" s="151"/>
      <c r="C610" s="191"/>
      <c r="D610" s="192"/>
    </row>
    <row r="611" spans="1:4" ht="12.75">
      <c r="A611" s="151"/>
      <c r="C611" s="191"/>
      <c r="D611" s="192"/>
    </row>
    <row r="612" spans="1:4" ht="12.75">
      <c r="A612" s="151"/>
      <c r="C612" s="191"/>
      <c r="D612" s="192"/>
    </row>
    <row r="613" spans="1:4" ht="12.75">
      <c r="A613" s="151"/>
      <c r="C613" s="191"/>
      <c r="D613" s="192"/>
    </row>
    <row r="614" spans="1:4" ht="12.75">
      <c r="A614" s="151"/>
      <c r="C614" s="191"/>
      <c r="D614" s="192"/>
    </row>
    <row r="615" spans="1:4" ht="12.75">
      <c r="A615" s="151"/>
      <c r="C615" s="191"/>
      <c r="D615" s="192"/>
    </row>
    <row r="616" spans="1:4" ht="12.75">
      <c r="A616" s="151"/>
      <c r="C616" s="191"/>
      <c r="D616" s="192"/>
    </row>
    <row r="617" spans="1:4" ht="12.75">
      <c r="A617" s="151"/>
      <c r="C617" s="191"/>
      <c r="D617" s="192"/>
    </row>
    <row r="618" spans="1:4" ht="12.75">
      <c r="A618" s="151"/>
      <c r="C618" s="191"/>
      <c r="D618" s="192"/>
    </row>
    <row r="619" spans="1:4" ht="12.75">
      <c r="A619" s="151"/>
      <c r="C619" s="191"/>
      <c r="D619" s="192"/>
    </row>
    <row r="620" spans="1:4" ht="12.75">
      <c r="A620" s="151"/>
      <c r="C620" s="191"/>
      <c r="D620" s="192"/>
    </row>
    <row r="621" spans="1:4" ht="12.75">
      <c r="A621" s="151"/>
      <c r="C621" s="191"/>
      <c r="D621" s="192"/>
    </row>
    <row r="622" spans="1:4" ht="12.75">
      <c r="A622" s="151"/>
      <c r="C622" s="191"/>
      <c r="D622" s="192"/>
    </row>
    <row r="623" spans="1:4" ht="12.75">
      <c r="A623" s="151"/>
      <c r="C623" s="191"/>
      <c r="D623" s="192"/>
    </row>
    <row r="624" spans="1:4" ht="12.75">
      <c r="A624" s="151"/>
      <c r="C624" s="191"/>
      <c r="D624" s="192"/>
    </row>
    <row r="625" spans="1:4" ht="12.75">
      <c r="A625" s="151"/>
      <c r="C625" s="191"/>
      <c r="D625" s="192"/>
    </row>
    <row r="626" spans="1:4" ht="12.75">
      <c r="A626" s="151"/>
      <c r="C626" s="191"/>
      <c r="D626" s="192"/>
    </row>
    <row r="627" spans="1:4" ht="12.75">
      <c r="A627" s="151"/>
      <c r="C627" s="191"/>
      <c r="D627" s="192"/>
    </row>
    <row r="628" spans="1:4" ht="12.75">
      <c r="A628" s="151"/>
      <c r="C628" s="191"/>
      <c r="D628" s="192"/>
    </row>
    <row r="629" spans="1:4" ht="12.75">
      <c r="A629" s="151"/>
      <c r="C629" s="191"/>
      <c r="D629" s="192"/>
    </row>
    <row r="630" spans="1:4" ht="12.75">
      <c r="A630" s="151"/>
      <c r="C630" s="191"/>
      <c r="D630" s="192"/>
    </row>
    <row r="631" spans="1:4" ht="12.75">
      <c r="A631" s="151"/>
      <c r="C631" s="191"/>
      <c r="D631" s="192"/>
    </row>
    <row r="632" spans="1:4" ht="12.75">
      <c r="A632" s="151"/>
      <c r="C632" s="191"/>
      <c r="D632" s="192"/>
    </row>
    <row r="633" spans="1:4" ht="12.75">
      <c r="A633" s="151"/>
      <c r="C633" s="191"/>
      <c r="D633" s="192"/>
    </row>
    <row r="634" spans="1:4" ht="12.75">
      <c r="A634" s="151"/>
      <c r="C634" s="191"/>
      <c r="D634" s="192"/>
    </row>
    <row r="635" spans="1:4" ht="12.75">
      <c r="A635" s="151"/>
      <c r="C635" s="191"/>
      <c r="D635" s="192"/>
    </row>
    <row r="636" spans="1:4" ht="12.75">
      <c r="A636" s="151"/>
      <c r="C636" s="191"/>
      <c r="D636" s="192"/>
    </row>
    <row r="637" spans="1:4" ht="12.75">
      <c r="A637" s="151"/>
      <c r="C637" s="191"/>
      <c r="D637" s="192"/>
    </row>
    <row r="638" spans="1:4" ht="12.75">
      <c r="A638" s="151"/>
      <c r="C638" s="191"/>
      <c r="D638" s="192"/>
    </row>
    <row r="639" spans="1:4" ht="12.75">
      <c r="A639" s="151"/>
      <c r="C639" s="191"/>
      <c r="D639" s="192"/>
    </row>
    <row r="640" spans="1:4" ht="12.75">
      <c r="A640" s="151"/>
      <c r="C640" s="191"/>
      <c r="D640" s="192"/>
    </row>
    <row r="641" spans="1:4" ht="12.75">
      <c r="A641" s="151"/>
      <c r="C641" s="191"/>
      <c r="D641" s="192"/>
    </row>
    <row r="642" spans="1:4" ht="12.75">
      <c r="A642" s="151"/>
      <c r="C642" s="191"/>
      <c r="D642" s="192"/>
    </row>
    <row r="643" spans="1:4" ht="12.75">
      <c r="A643" s="151"/>
      <c r="C643" s="191"/>
      <c r="D643" s="192"/>
    </row>
    <row r="644" spans="1:4" ht="12.75">
      <c r="A644" s="151"/>
      <c r="C644" s="191"/>
      <c r="D644" s="192"/>
    </row>
    <row r="645" spans="1:4" ht="12.75">
      <c r="A645" s="151"/>
      <c r="C645" s="191"/>
      <c r="D645" s="192"/>
    </row>
    <row r="646" spans="1:4" ht="12.75">
      <c r="A646" s="151"/>
      <c r="C646" s="191"/>
      <c r="D646" s="192"/>
    </row>
    <row r="647" spans="1:4" ht="12.75">
      <c r="A647" s="151"/>
      <c r="C647" s="191"/>
      <c r="D647" s="192"/>
    </row>
    <row r="648" spans="1:4" ht="12.75">
      <c r="A648" s="151"/>
      <c r="C648" s="191"/>
      <c r="D648" s="192"/>
    </row>
    <row r="649" spans="1:4" ht="12.75">
      <c r="A649" s="151"/>
      <c r="C649" s="191"/>
      <c r="D649" s="192"/>
    </row>
    <row r="650" spans="1:4" ht="12.75">
      <c r="A650" s="151"/>
      <c r="C650" s="191"/>
      <c r="D650" s="192"/>
    </row>
    <row r="651" spans="1:4" ht="12.75">
      <c r="A651" s="151"/>
      <c r="C651" s="191"/>
      <c r="D651" s="192"/>
    </row>
    <row r="652" spans="1:4" ht="12.75">
      <c r="A652" s="151"/>
      <c r="C652" s="191"/>
      <c r="D652" s="192"/>
    </row>
    <row r="653" spans="1:4" ht="12.75">
      <c r="A653" s="151"/>
      <c r="C653" s="191"/>
      <c r="D653" s="192"/>
    </row>
    <row r="654" spans="1:4" ht="12.75">
      <c r="A654" s="151"/>
      <c r="C654" s="191"/>
      <c r="D654" s="192"/>
    </row>
    <row r="655" spans="1:4" ht="12.75">
      <c r="A655" s="151"/>
      <c r="C655" s="191"/>
      <c r="D655" s="192"/>
    </row>
    <row r="656" spans="1:4" ht="12.75">
      <c r="A656" s="151"/>
      <c r="C656" s="191"/>
      <c r="D656" s="192"/>
    </row>
    <row r="657" spans="1:4" ht="12.75">
      <c r="A657" s="151"/>
      <c r="C657" s="191"/>
      <c r="D657" s="192"/>
    </row>
    <row r="658" spans="1:4" ht="12.75">
      <c r="A658" s="151"/>
      <c r="C658" s="191"/>
      <c r="D658" s="192"/>
    </row>
    <row r="659" spans="1:4" ht="12.75">
      <c r="A659" s="151"/>
      <c r="C659" s="191"/>
      <c r="D659" s="192"/>
    </row>
    <row r="660" spans="1:4" ht="12.75">
      <c r="A660" s="151"/>
      <c r="C660" s="191"/>
      <c r="D660" s="192"/>
    </row>
    <row r="661" spans="1:4" ht="12.75">
      <c r="A661" s="151"/>
      <c r="C661" s="191"/>
      <c r="D661" s="192"/>
    </row>
    <row r="662" spans="1:4" ht="12.75">
      <c r="A662" s="151"/>
      <c r="C662" s="191"/>
      <c r="D662" s="192"/>
    </row>
    <row r="663" spans="1:4" ht="12.75">
      <c r="A663" s="151"/>
      <c r="C663" s="191"/>
      <c r="D663" s="192"/>
    </row>
    <row r="664" spans="1:4" ht="12.75">
      <c r="A664" s="151"/>
      <c r="C664" s="191"/>
      <c r="D664" s="192"/>
    </row>
    <row r="665" spans="1:4" ht="12.75">
      <c r="A665" s="151"/>
      <c r="C665" s="191"/>
      <c r="D665" s="192"/>
    </row>
    <row r="666" spans="1:4" ht="12.75">
      <c r="A666" s="151"/>
      <c r="C666" s="191"/>
      <c r="D666" s="192"/>
    </row>
    <row r="667" spans="1:4" ht="12.75">
      <c r="A667" s="151"/>
      <c r="C667" s="191"/>
      <c r="D667" s="192"/>
    </row>
    <row r="668" spans="1:4" ht="12.75">
      <c r="A668" s="151"/>
      <c r="C668" s="191"/>
      <c r="D668" s="192"/>
    </row>
    <row r="669" spans="1:4" ht="12.75">
      <c r="A669" s="151"/>
      <c r="C669" s="191"/>
      <c r="D669" s="192"/>
    </row>
    <row r="670" spans="1:4" ht="12.75">
      <c r="A670" s="151"/>
      <c r="C670" s="191"/>
      <c r="D670" s="192"/>
    </row>
    <row r="671" spans="1:4" ht="12.75">
      <c r="A671" s="151"/>
      <c r="C671" s="191"/>
      <c r="D671" s="192"/>
    </row>
    <row r="672" spans="1:4" ht="12.75">
      <c r="A672" s="151"/>
      <c r="C672" s="191"/>
      <c r="D672" s="192"/>
    </row>
    <row r="673" spans="1:4" ht="12.75">
      <c r="A673" s="151"/>
      <c r="C673" s="191"/>
      <c r="D673" s="192"/>
    </row>
    <row r="674" spans="1:4" ht="12.75">
      <c r="A674" s="151"/>
      <c r="C674" s="191"/>
      <c r="D674" s="192"/>
    </row>
    <row r="675" spans="1:4" ht="12.75">
      <c r="A675" s="151"/>
      <c r="C675" s="191"/>
      <c r="D675" s="192"/>
    </row>
    <row r="676" spans="1:4" ht="12.75">
      <c r="A676" s="151"/>
      <c r="C676" s="191"/>
      <c r="D676" s="192"/>
    </row>
    <row r="677" spans="1:4" ht="12.75">
      <c r="A677" s="151"/>
      <c r="C677" s="191"/>
      <c r="D677" s="192"/>
    </row>
    <row r="678" spans="1:4" ht="12.75">
      <c r="A678" s="151"/>
      <c r="C678" s="191"/>
      <c r="D678" s="192"/>
    </row>
    <row r="679" spans="1:4" ht="12.75">
      <c r="A679" s="151"/>
      <c r="C679" s="191"/>
      <c r="D679" s="192"/>
    </row>
    <row r="680" spans="1:4" ht="12.75">
      <c r="A680" s="151"/>
      <c r="C680" s="191"/>
      <c r="D680" s="192"/>
    </row>
    <row r="681" spans="1:4" ht="12.75">
      <c r="A681" s="151"/>
      <c r="C681" s="191"/>
      <c r="D681" s="192"/>
    </row>
    <row r="682" spans="1:4" ht="12.75">
      <c r="A682" s="151"/>
      <c r="C682" s="191"/>
      <c r="D682" s="192"/>
    </row>
    <row r="683" spans="1:4" ht="12.75">
      <c r="A683" s="151"/>
      <c r="C683" s="191"/>
      <c r="D683" s="192"/>
    </row>
    <row r="684" spans="1:4" ht="12.75">
      <c r="A684" s="151"/>
      <c r="C684" s="191"/>
      <c r="D684" s="192"/>
    </row>
    <row r="685" spans="1:4" ht="12.75">
      <c r="A685" s="151"/>
      <c r="C685" s="191"/>
      <c r="D685" s="192"/>
    </row>
    <row r="686" spans="1:4" ht="12.75">
      <c r="A686" s="151"/>
      <c r="C686" s="191"/>
      <c r="D686" s="192"/>
    </row>
    <row r="687" spans="1:4" ht="12.75">
      <c r="A687" s="151"/>
      <c r="C687" s="191"/>
      <c r="D687" s="192"/>
    </row>
    <row r="688" spans="1:4" ht="12.75">
      <c r="A688" s="151"/>
      <c r="C688" s="191"/>
      <c r="D688" s="192"/>
    </row>
    <row r="689" spans="1:4" ht="12.75">
      <c r="A689" s="151"/>
      <c r="C689" s="191"/>
      <c r="D689" s="192"/>
    </row>
    <row r="690" spans="1:4" ht="12.75">
      <c r="A690" s="151"/>
      <c r="C690" s="191"/>
      <c r="D690" s="192"/>
    </row>
    <row r="691" spans="1:4" ht="12.75">
      <c r="A691" s="151"/>
      <c r="C691" s="191"/>
      <c r="D691" s="192"/>
    </row>
    <row r="692" spans="1:4" ht="12.75">
      <c r="A692" s="151"/>
      <c r="C692" s="191"/>
      <c r="D692" s="192"/>
    </row>
    <row r="693" spans="1:4" ht="12.75">
      <c r="A693" s="151"/>
      <c r="C693" s="191"/>
      <c r="D693" s="192"/>
    </row>
    <row r="694" spans="1:4" ht="12.75">
      <c r="A694" s="151"/>
      <c r="C694" s="191"/>
      <c r="D694" s="192"/>
    </row>
    <row r="695" spans="1:4" ht="12.75">
      <c r="A695" s="151"/>
      <c r="C695" s="191"/>
      <c r="D695" s="192"/>
    </row>
    <row r="696" spans="1:4" ht="12.75">
      <c r="A696" s="151"/>
      <c r="C696" s="191"/>
      <c r="D696" s="192"/>
    </row>
    <row r="697" spans="1:4" ht="12.75">
      <c r="A697" s="151"/>
      <c r="C697" s="191"/>
      <c r="D697" s="192"/>
    </row>
    <row r="698" spans="1:4" ht="12.75">
      <c r="A698" s="151"/>
      <c r="C698" s="191"/>
      <c r="D698" s="192"/>
    </row>
    <row r="699" spans="1:4" ht="12.75">
      <c r="A699" s="151"/>
      <c r="C699" s="191"/>
      <c r="D699" s="192"/>
    </row>
    <row r="700" spans="1:4" ht="12.75">
      <c r="A700" s="151"/>
      <c r="C700" s="191"/>
      <c r="D700" s="192"/>
    </row>
    <row r="701" spans="1:4" ht="12.75">
      <c r="A701" s="151"/>
      <c r="C701" s="191"/>
      <c r="D701" s="192"/>
    </row>
    <row r="702" spans="1:4" ht="12.75">
      <c r="A702" s="151"/>
      <c r="C702" s="191"/>
      <c r="D702" s="192"/>
    </row>
    <row r="703" spans="1:4" ht="12.75">
      <c r="A703" s="151"/>
      <c r="C703" s="191"/>
      <c r="D703" s="192"/>
    </row>
    <row r="704" spans="1:4" ht="12.75">
      <c r="A704" s="151"/>
      <c r="C704" s="191"/>
      <c r="D704" s="192"/>
    </row>
    <row r="705" spans="1:4" ht="12.75">
      <c r="A705" s="151"/>
      <c r="C705" s="191"/>
      <c r="D705" s="192"/>
    </row>
    <row r="706" spans="1:4" ht="12.75">
      <c r="A706" s="151"/>
      <c r="C706" s="191"/>
      <c r="D706" s="192"/>
    </row>
    <row r="707" spans="1:4" ht="12.75">
      <c r="A707" s="151"/>
      <c r="C707" s="191"/>
      <c r="D707" s="192"/>
    </row>
    <row r="708" spans="1:4" ht="12.75">
      <c r="A708" s="151"/>
      <c r="C708" s="191"/>
      <c r="D708" s="192"/>
    </row>
    <row r="709" spans="1:4" ht="12.75">
      <c r="A709" s="151"/>
      <c r="C709" s="191"/>
      <c r="D709" s="192"/>
    </row>
    <row r="710" spans="1:4" ht="12.75">
      <c r="A710" s="151"/>
      <c r="C710" s="191"/>
      <c r="D710" s="192"/>
    </row>
    <row r="711" spans="1:4" ht="12.75">
      <c r="A711" s="151"/>
      <c r="C711" s="191"/>
      <c r="D711" s="192"/>
    </row>
    <row r="712" spans="1:4" ht="12.75">
      <c r="A712" s="151"/>
      <c r="C712" s="191"/>
      <c r="D712" s="192"/>
    </row>
    <row r="713" spans="1:4" ht="12.75">
      <c r="A713" s="151"/>
      <c r="C713" s="191"/>
      <c r="D713" s="192"/>
    </row>
    <row r="714" spans="1:4" ht="12.75">
      <c r="A714" s="151"/>
      <c r="C714" s="191"/>
      <c r="D714" s="192"/>
    </row>
    <row r="715" spans="1:4" ht="12.75">
      <c r="A715" s="151"/>
      <c r="C715" s="191"/>
      <c r="D715" s="192"/>
    </row>
    <row r="716" spans="1:4" ht="12.75">
      <c r="A716" s="151"/>
      <c r="C716" s="191"/>
      <c r="D716" s="192"/>
    </row>
    <row r="717" spans="1:4" ht="12.75">
      <c r="A717" s="151"/>
      <c r="C717" s="191"/>
      <c r="D717" s="192"/>
    </row>
    <row r="718" spans="1:4" ht="12.75">
      <c r="A718" s="151"/>
      <c r="C718" s="191"/>
      <c r="D718" s="192"/>
    </row>
    <row r="719" spans="1:4" ht="12.75">
      <c r="A719" s="151"/>
      <c r="C719" s="191"/>
      <c r="D719" s="192"/>
    </row>
    <row r="720" spans="1:4" ht="12.75">
      <c r="A720" s="151"/>
      <c r="C720" s="191"/>
      <c r="D720" s="192"/>
    </row>
    <row r="721" spans="1:4" ht="12.75">
      <c r="A721" s="151"/>
      <c r="C721" s="191"/>
      <c r="D721" s="192"/>
    </row>
    <row r="722" spans="1:4" ht="12.75">
      <c r="A722" s="151"/>
      <c r="C722" s="191"/>
      <c r="D722" s="192"/>
    </row>
    <row r="723" spans="1:4" ht="12.75">
      <c r="A723" s="151"/>
      <c r="C723" s="191"/>
      <c r="D723" s="192"/>
    </row>
    <row r="724" spans="1:4" ht="12.75">
      <c r="A724" s="151"/>
      <c r="C724" s="191"/>
      <c r="D724" s="192"/>
    </row>
    <row r="725" spans="1:4" ht="12.75">
      <c r="A725" s="151"/>
      <c r="C725" s="191"/>
      <c r="D725" s="192"/>
    </row>
    <row r="726" spans="1:4" ht="12.75">
      <c r="A726" s="151"/>
      <c r="C726" s="191"/>
      <c r="D726" s="192"/>
    </row>
    <row r="727" spans="1:4" ht="12.75">
      <c r="A727" s="151"/>
      <c r="C727" s="191"/>
      <c r="D727" s="192"/>
    </row>
    <row r="728" spans="1:4" ht="12.75">
      <c r="A728" s="151"/>
      <c r="C728" s="191"/>
      <c r="D728" s="192"/>
    </row>
    <row r="729" spans="1:4" ht="12.75">
      <c r="A729" s="151"/>
      <c r="C729" s="191"/>
      <c r="D729" s="192"/>
    </row>
    <row r="730" spans="1:4" ht="12.75">
      <c r="A730" s="151"/>
      <c r="C730" s="191"/>
      <c r="D730" s="192"/>
    </row>
    <row r="731" spans="1:4" ht="12.75">
      <c r="A731" s="151"/>
      <c r="C731" s="191"/>
      <c r="D731" s="192"/>
    </row>
    <row r="732" spans="1:4" ht="12.75">
      <c r="A732" s="151"/>
      <c r="C732" s="191"/>
      <c r="D732" s="192"/>
    </row>
    <row r="733" spans="1:4" ht="12.75">
      <c r="A733" s="151"/>
      <c r="C733" s="191"/>
      <c r="D733" s="192"/>
    </row>
    <row r="734" spans="1:4" ht="12.75">
      <c r="A734" s="151"/>
      <c r="C734" s="191"/>
      <c r="D734" s="192"/>
    </row>
    <row r="735" spans="1:4" ht="12.75">
      <c r="A735" s="151"/>
      <c r="C735" s="191"/>
      <c r="D735" s="192"/>
    </row>
    <row r="736" spans="1:4" ht="12.75">
      <c r="A736" s="151"/>
      <c r="C736" s="191"/>
      <c r="D736" s="192"/>
    </row>
    <row r="737" spans="1:4" ht="12.75">
      <c r="A737" s="151"/>
      <c r="C737" s="191"/>
      <c r="D737" s="192"/>
    </row>
    <row r="738" spans="1:4" ht="12.75">
      <c r="A738" s="151"/>
      <c r="C738" s="191"/>
      <c r="D738" s="192"/>
    </row>
    <row r="739" spans="1:4" ht="12.75">
      <c r="A739" s="151"/>
      <c r="C739" s="191"/>
      <c r="D739" s="192"/>
    </row>
    <row r="740" spans="1:4" ht="12.75">
      <c r="A740" s="151"/>
      <c r="C740" s="191"/>
      <c r="D740" s="192"/>
    </row>
    <row r="741" spans="1:4" ht="12.75">
      <c r="A741" s="151"/>
      <c r="C741" s="191"/>
      <c r="D741" s="192"/>
    </row>
    <row r="742" spans="1:4" ht="12.75">
      <c r="A742" s="151"/>
      <c r="C742" s="191"/>
      <c r="D742" s="192"/>
    </row>
    <row r="743" spans="1:4" ht="12.75">
      <c r="A743" s="151"/>
      <c r="C743" s="191"/>
      <c r="D743" s="192"/>
    </row>
    <row r="744" spans="1:4" ht="12.75">
      <c r="A744" s="151"/>
      <c r="C744" s="191"/>
      <c r="D744" s="192"/>
    </row>
    <row r="745" spans="1:4" ht="12.75">
      <c r="A745" s="151"/>
      <c r="C745" s="191"/>
      <c r="D745" s="192"/>
    </row>
    <row r="746" spans="1:4" ht="12.75">
      <c r="A746" s="151"/>
      <c r="C746" s="191"/>
      <c r="D746" s="192"/>
    </row>
    <row r="747" spans="1:4" ht="12.75">
      <c r="A747" s="151"/>
      <c r="C747" s="191"/>
      <c r="D747" s="192"/>
    </row>
    <row r="748" spans="1:4" ht="12.75">
      <c r="A748" s="151"/>
      <c r="C748" s="191"/>
      <c r="D748" s="192"/>
    </row>
    <row r="749" spans="1:4" ht="12.75">
      <c r="A749" s="151"/>
      <c r="C749" s="191"/>
      <c r="D749" s="192"/>
    </row>
    <row r="750" spans="1:4" ht="12.75">
      <c r="A750" s="151"/>
      <c r="C750" s="191"/>
      <c r="D750" s="192"/>
    </row>
    <row r="751" spans="1:4" ht="12.75">
      <c r="A751" s="151"/>
      <c r="C751" s="191"/>
      <c r="D751" s="192"/>
    </row>
    <row r="752" spans="1:4" ht="12.75">
      <c r="A752" s="151"/>
      <c r="C752" s="191"/>
      <c r="D752" s="192"/>
    </row>
  </sheetData>
  <sheetProtection selectLockedCells="1" selectUnlockedCells="1"/>
  <mergeCells count="34">
    <mergeCell ref="A3:D3"/>
    <mergeCell ref="A5:D5"/>
    <mergeCell ref="A41:C41"/>
    <mergeCell ref="A42:D42"/>
    <mergeCell ref="A62:C62"/>
    <mergeCell ref="A63:D63"/>
    <mergeCell ref="A78:C78"/>
    <mergeCell ref="A79:D79"/>
    <mergeCell ref="A85:C85"/>
    <mergeCell ref="A86:D86"/>
    <mergeCell ref="A115:C115"/>
    <mergeCell ref="A116:D116"/>
    <mergeCell ref="A125:C125"/>
    <mergeCell ref="A128:D128"/>
    <mergeCell ref="A130:D130"/>
    <mergeCell ref="A157:C157"/>
    <mergeCell ref="A158:D158"/>
    <mergeCell ref="A160:C160"/>
    <mergeCell ref="A161:D161"/>
    <mergeCell ref="A172:C172"/>
    <mergeCell ref="A173:D173"/>
    <mergeCell ref="A197:C197"/>
    <mergeCell ref="A198:D198"/>
    <mergeCell ref="A210:C210"/>
    <mergeCell ref="A211:D211"/>
    <mergeCell ref="A218:C218"/>
    <mergeCell ref="A220:D220"/>
    <mergeCell ref="A222:D222"/>
    <mergeCell ref="A225:C225"/>
    <mergeCell ref="A226:D226"/>
    <mergeCell ref="A228:C228"/>
    <mergeCell ref="B231:C231"/>
    <mergeCell ref="B232:C232"/>
    <mergeCell ref="B233:C233"/>
  </mergeCells>
  <printOptions horizontalCentered="1"/>
  <pageMargins left="0.5902777777777778" right="0" top="0.39375" bottom="0.5118055555555555" header="0.5118055555555555" footer="0.5118055555555555"/>
  <pageSetup fitToHeight="0" fitToWidth="1" horizontalDpi="300" verticalDpi="300" orientation="portrait" paperSize="9"/>
  <headerFooter alignWithMargins="0">
    <oddFooter>&amp;CStrona &amp;P z &amp;N</oddFooter>
  </headerFooter>
  <rowBreaks count="4" manualBreakCount="4">
    <brk id="57" max="255" man="1"/>
    <brk id="104" max="255" man="1"/>
    <brk id="150" max="255" man="1"/>
    <brk id="1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6"/>
  <sheetViews>
    <sheetView view="pageBreakPreview" zoomScaleSheetLayoutView="100" workbookViewId="0" topLeftCell="A1">
      <selection activeCell="AG10" sqref="AG10"/>
    </sheetView>
  </sheetViews>
  <sheetFormatPr defaultColWidth="8.00390625" defaultRowHeight="12.75"/>
  <cols>
    <col min="1" max="1" width="4.57421875" style="0" customWidth="1"/>
    <col min="2" max="2" width="4.57421875" style="196" customWidth="1"/>
    <col min="3" max="3" width="14.8515625" style="196" customWidth="1"/>
    <col min="4" max="4" width="14.00390625" style="196" customWidth="1"/>
    <col min="5" max="5" width="21.8515625" style="197" customWidth="1"/>
    <col min="6" max="6" width="10.8515625" style="196" customWidth="1"/>
    <col min="7" max="7" width="13.57421875" style="196" customWidth="1"/>
    <col min="8" max="8" width="12.00390625" style="196" customWidth="1"/>
    <col min="9" max="9" width="13.140625" style="196" customWidth="1"/>
    <col min="10" max="10" width="11.57421875" style="198" customWidth="1"/>
    <col min="11" max="11" width="11.421875" style="196" customWidth="1"/>
    <col min="12" max="12" width="10.8515625" style="198" customWidth="1"/>
    <col min="13" max="13" width="15.140625" style="196" customWidth="1"/>
    <col min="14" max="14" width="14.57421875" style="199" customWidth="1"/>
    <col min="15" max="15" width="10.00390625" style="196" customWidth="1"/>
    <col min="16" max="16" width="9.140625" style="196" customWidth="1"/>
    <col min="17" max="17" width="11.421875" style="196" customWidth="1"/>
    <col min="18" max="18" width="10.7109375" style="196" customWidth="1"/>
    <col min="19" max="19" width="14.7109375" style="196" customWidth="1"/>
    <col min="20" max="20" width="10.140625" style="196" customWidth="1"/>
    <col min="21" max="21" width="9.140625" style="196" customWidth="1"/>
    <col min="22" max="25" width="15.00390625" style="196" customWidth="1"/>
    <col min="26" max="29" width="8.00390625" style="196" customWidth="1"/>
    <col min="30" max="16384" width="9.140625" style="196" customWidth="1"/>
  </cols>
  <sheetData>
    <row r="1" spans="2:11" ht="18.75">
      <c r="B1" s="200" t="s">
        <v>448</v>
      </c>
      <c r="J1" s="201"/>
      <c r="K1" s="201"/>
    </row>
    <row r="2" spans="2:11" ht="23.25" customHeight="1">
      <c r="B2" s="202" t="s">
        <v>449</v>
      </c>
      <c r="C2" s="202"/>
      <c r="D2" s="202"/>
      <c r="E2" s="202"/>
      <c r="F2" s="202"/>
      <c r="G2" s="202"/>
      <c r="H2" s="202"/>
      <c r="I2" s="202"/>
      <c r="J2" s="202"/>
      <c r="K2" s="202"/>
    </row>
    <row r="3" spans="2:30" s="203" customFormat="1" ht="18" customHeight="1">
      <c r="B3" s="204" t="s">
        <v>278</v>
      </c>
      <c r="C3" s="205" t="s">
        <v>450</v>
      </c>
      <c r="D3" s="205" t="s">
        <v>451</v>
      </c>
      <c r="E3" s="205" t="s">
        <v>452</v>
      </c>
      <c r="F3" s="205" t="s">
        <v>453</v>
      </c>
      <c r="G3" s="205" t="s">
        <v>454</v>
      </c>
      <c r="H3" s="205" t="s">
        <v>455</v>
      </c>
      <c r="I3" s="205" t="s">
        <v>456</v>
      </c>
      <c r="J3" s="205" t="s">
        <v>457</v>
      </c>
      <c r="K3" s="205" t="s">
        <v>458</v>
      </c>
      <c r="L3" s="205" t="s">
        <v>459</v>
      </c>
      <c r="M3" s="206" t="s">
        <v>460</v>
      </c>
      <c r="N3" s="207" t="s">
        <v>278</v>
      </c>
      <c r="O3" s="205" t="s">
        <v>461</v>
      </c>
      <c r="P3" s="205" t="s">
        <v>462</v>
      </c>
      <c r="Q3" s="205" t="s">
        <v>463</v>
      </c>
      <c r="R3" s="205" t="s">
        <v>464</v>
      </c>
      <c r="S3" s="205" t="s">
        <v>465</v>
      </c>
      <c r="T3" s="205" t="s">
        <v>466</v>
      </c>
      <c r="U3" s="205"/>
      <c r="V3" s="208" t="s">
        <v>467</v>
      </c>
      <c r="W3" s="208"/>
      <c r="X3" s="208" t="s">
        <v>468</v>
      </c>
      <c r="Y3" s="208"/>
      <c r="Z3" s="208" t="s">
        <v>469</v>
      </c>
      <c r="AA3" s="208"/>
      <c r="AB3" s="208"/>
      <c r="AC3" s="208"/>
      <c r="AD3" s="209" t="s">
        <v>470</v>
      </c>
    </row>
    <row r="4" spans="2:30" s="203" customFormat="1" ht="36.75" customHeight="1"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6"/>
      <c r="N4" s="207"/>
      <c r="O4" s="205"/>
      <c r="P4" s="205"/>
      <c r="Q4" s="205"/>
      <c r="R4" s="205"/>
      <c r="S4" s="205"/>
      <c r="T4" s="205"/>
      <c r="U4" s="205"/>
      <c r="V4" s="208"/>
      <c r="W4" s="208"/>
      <c r="X4" s="208"/>
      <c r="Y4" s="208"/>
      <c r="Z4" s="208"/>
      <c r="AA4" s="208"/>
      <c r="AB4" s="208"/>
      <c r="AC4" s="208"/>
      <c r="AD4" s="209"/>
    </row>
    <row r="5" spans="2:30" s="203" customFormat="1" ht="42" customHeight="1"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6"/>
      <c r="N5" s="207"/>
      <c r="O5" s="205"/>
      <c r="P5" s="205"/>
      <c r="Q5" s="205"/>
      <c r="R5" s="205"/>
      <c r="S5" s="205"/>
      <c r="T5" s="210" t="s">
        <v>471</v>
      </c>
      <c r="U5" s="210" t="s">
        <v>472</v>
      </c>
      <c r="V5" s="210" t="s">
        <v>473</v>
      </c>
      <c r="W5" s="210" t="s">
        <v>474</v>
      </c>
      <c r="X5" s="210" t="s">
        <v>473</v>
      </c>
      <c r="Y5" s="210" t="s">
        <v>474</v>
      </c>
      <c r="Z5" s="211" t="s">
        <v>475</v>
      </c>
      <c r="AA5" s="211" t="s">
        <v>476</v>
      </c>
      <c r="AB5" s="211" t="s">
        <v>477</v>
      </c>
      <c r="AC5" s="211" t="s">
        <v>478</v>
      </c>
      <c r="AD5" s="209"/>
    </row>
    <row r="6" spans="2:30" ht="18.75" customHeight="1">
      <c r="B6" s="212" t="s">
        <v>282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3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</row>
    <row r="7" spans="2:30" s="203" customFormat="1" ht="28.5" customHeight="1">
      <c r="B7" s="24">
        <v>1</v>
      </c>
      <c r="C7" s="75" t="s">
        <v>479</v>
      </c>
      <c r="D7" s="75" t="s">
        <v>480</v>
      </c>
      <c r="E7" s="53" t="s">
        <v>481</v>
      </c>
      <c r="F7" s="75" t="s">
        <v>482</v>
      </c>
      <c r="G7" s="53" t="s">
        <v>483</v>
      </c>
      <c r="H7" s="53">
        <v>1329</v>
      </c>
      <c r="I7" s="53">
        <v>2009</v>
      </c>
      <c r="J7" s="53" t="s">
        <v>484</v>
      </c>
      <c r="K7" s="215">
        <v>43302</v>
      </c>
      <c r="L7" s="53">
        <v>5</v>
      </c>
      <c r="M7" s="7" t="s">
        <v>485</v>
      </c>
      <c r="N7" s="24">
        <v>1</v>
      </c>
      <c r="O7" s="64">
        <v>1735</v>
      </c>
      <c r="P7" s="53" t="s">
        <v>18</v>
      </c>
      <c r="Q7" s="216">
        <v>254210</v>
      </c>
      <c r="R7" s="217"/>
      <c r="S7" s="218">
        <v>13900</v>
      </c>
      <c r="T7" s="219"/>
      <c r="U7" s="220"/>
      <c r="V7" s="221" t="s">
        <v>486</v>
      </c>
      <c r="W7" s="222" t="s">
        <v>487</v>
      </c>
      <c r="X7" s="222" t="s">
        <v>486</v>
      </c>
      <c r="Y7" s="222" t="s">
        <v>487</v>
      </c>
      <c r="Z7" s="223" t="s">
        <v>488</v>
      </c>
      <c r="AA7" s="223" t="s">
        <v>488</v>
      </c>
      <c r="AB7" s="223" t="s">
        <v>488</v>
      </c>
      <c r="AC7" s="223" t="s">
        <v>488</v>
      </c>
      <c r="AD7" s="223" t="s">
        <v>488</v>
      </c>
    </row>
    <row r="8" spans="2:30" s="203" customFormat="1" ht="27" customHeight="1">
      <c r="B8" s="24">
        <v>2</v>
      </c>
      <c r="C8" s="75" t="s">
        <v>489</v>
      </c>
      <c r="D8" s="75" t="s">
        <v>490</v>
      </c>
      <c r="E8" s="53" t="s">
        <v>491</v>
      </c>
      <c r="F8" s="75" t="s">
        <v>492</v>
      </c>
      <c r="G8" s="53" t="s">
        <v>493</v>
      </c>
      <c r="H8" s="53">
        <v>10888</v>
      </c>
      <c r="I8" s="53">
        <v>1987</v>
      </c>
      <c r="J8" s="53" t="s">
        <v>494</v>
      </c>
      <c r="K8" s="224">
        <v>43332</v>
      </c>
      <c r="L8" s="53">
        <v>52</v>
      </c>
      <c r="M8" s="7">
        <v>12</v>
      </c>
      <c r="N8" s="24">
        <v>2</v>
      </c>
      <c r="O8" s="64">
        <v>12400</v>
      </c>
      <c r="P8" s="53" t="s">
        <v>18</v>
      </c>
      <c r="Q8" s="53">
        <v>403072</v>
      </c>
      <c r="R8" s="217"/>
      <c r="S8" s="218">
        <v>16200</v>
      </c>
      <c r="T8" s="219"/>
      <c r="U8" s="220"/>
      <c r="V8" s="221" t="s">
        <v>495</v>
      </c>
      <c r="W8" s="222" t="s">
        <v>496</v>
      </c>
      <c r="X8" s="222" t="s">
        <v>495</v>
      </c>
      <c r="Y8" s="222" t="s">
        <v>496</v>
      </c>
      <c r="Z8" s="223" t="s">
        <v>488</v>
      </c>
      <c r="AA8" s="223" t="s">
        <v>488</v>
      </c>
      <c r="AB8" s="223" t="s">
        <v>488</v>
      </c>
      <c r="AC8" s="220"/>
      <c r="AD8" s="220"/>
    </row>
    <row r="9" spans="2:30" s="203" customFormat="1" ht="34.5" customHeight="1">
      <c r="B9" s="24">
        <v>3</v>
      </c>
      <c r="C9" s="68" t="s">
        <v>497</v>
      </c>
      <c r="D9" s="75" t="s">
        <v>498</v>
      </c>
      <c r="E9" s="53" t="s">
        <v>499</v>
      </c>
      <c r="F9" s="75" t="s">
        <v>500</v>
      </c>
      <c r="G9" s="53" t="s">
        <v>501</v>
      </c>
      <c r="H9" s="53">
        <v>6374</v>
      </c>
      <c r="I9" s="53">
        <v>2009</v>
      </c>
      <c r="J9" s="53" t="s">
        <v>502</v>
      </c>
      <c r="K9" s="225">
        <v>43253</v>
      </c>
      <c r="L9" s="53">
        <v>6</v>
      </c>
      <c r="M9" s="7"/>
      <c r="N9" s="24">
        <v>3</v>
      </c>
      <c r="O9" s="64">
        <v>14000</v>
      </c>
      <c r="P9" s="53" t="s">
        <v>18</v>
      </c>
      <c r="Q9" s="53">
        <v>12530</v>
      </c>
      <c r="R9" s="217"/>
      <c r="S9" s="218">
        <v>235000</v>
      </c>
      <c r="T9" s="219"/>
      <c r="U9" s="220"/>
      <c r="V9" s="221" t="s">
        <v>503</v>
      </c>
      <c r="W9" s="222" t="s">
        <v>504</v>
      </c>
      <c r="X9" s="222" t="s">
        <v>503</v>
      </c>
      <c r="Y9" s="222" t="s">
        <v>504</v>
      </c>
      <c r="Z9" s="223" t="s">
        <v>488</v>
      </c>
      <c r="AA9" s="223" t="s">
        <v>488</v>
      </c>
      <c r="AB9" s="223" t="s">
        <v>488</v>
      </c>
      <c r="AC9" s="220"/>
      <c r="AD9" s="220"/>
    </row>
    <row r="10" spans="2:30" s="203" customFormat="1" ht="35.25" customHeight="1">
      <c r="B10" s="24">
        <v>4</v>
      </c>
      <c r="C10" s="75" t="s">
        <v>505</v>
      </c>
      <c r="D10" s="75" t="s">
        <v>506</v>
      </c>
      <c r="E10" s="226" t="s">
        <v>507</v>
      </c>
      <c r="F10" s="75" t="s">
        <v>508</v>
      </c>
      <c r="G10" s="53" t="s">
        <v>501</v>
      </c>
      <c r="H10" s="53">
        <v>6842</v>
      </c>
      <c r="I10" s="53">
        <v>1986</v>
      </c>
      <c r="J10" s="53" t="s">
        <v>509</v>
      </c>
      <c r="K10" s="215">
        <v>43406</v>
      </c>
      <c r="L10" s="53">
        <v>8</v>
      </c>
      <c r="M10" s="7">
        <v>4.2</v>
      </c>
      <c r="N10" s="24">
        <v>4</v>
      </c>
      <c r="O10" s="64">
        <v>12350</v>
      </c>
      <c r="P10" s="53" t="s">
        <v>18</v>
      </c>
      <c r="Q10" s="53">
        <v>22703</v>
      </c>
      <c r="R10" s="217"/>
      <c r="S10" s="218">
        <v>15500</v>
      </c>
      <c r="T10" s="219"/>
      <c r="U10" s="220"/>
      <c r="V10" s="221" t="s">
        <v>510</v>
      </c>
      <c r="W10" s="222" t="s">
        <v>511</v>
      </c>
      <c r="X10" s="222" t="s">
        <v>512</v>
      </c>
      <c r="Y10" s="222" t="s">
        <v>513</v>
      </c>
      <c r="Z10" s="223" t="s">
        <v>488</v>
      </c>
      <c r="AA10" s="223" t="s">
        <v>488</v>
      </c>
      <c r="AB10" s="223" t="s">
        <v>488</v>
      </c>
      <c r="AC10" s="220"/>
      <c r="AD10" s="220"/>
    </row>
    <row r="11" spans="2:30" s="203" customFormat="1" ht="23.25" customHeight="1">
      <c r="B11" s="24">
        <v>5</v>
      </c>
      <c r="C11" s="75" t="s">
        <v>497</v>
      </c>
      <c r="D11" s="75" t="s">
        <v>514</v>
      </c>
      <c r="E11" s="53" t="s">
        <v>515</v>
      </c>
      <c r="F11" s="75" t="s">
        <v>516</v>
      </c>
      <c r="G11" s="53" t="s">
        <v>493</v>
      </c>
      <c r="H11" s="53"/>
      <c r="I11" s="53">
        <v>1985</v>
      </c>
      <c r="J11" s="53" t="s">
        <v>517</v>
      </c>
      <c r="K11" s="224">
        <v>43338</v>
      </c>
      <c r="L11" s="53">
        <v>40</v>
      </c>
      <c r="M11" s="7">
        <v>12</v>
      </c>
      <c r="N11" s="24">
        <v>5</v>
      </c>
      <c r="O11" s="64">
        <v>12400</v>
      </c>
      <c r="P11" s="53" t="s">
        <v>18</v>
      </c>
      <c r="Q11" s="53">
        <v>532236</v>
      </c>
      <c r="R11" s="217"/>
      <c r="S11" s="218">
        <v>16100</v>
      </c>
      <c r="T11" s="219"/>
      <c r="U11" s="220"/>
      <c r="V11" s="227" t="s">
        <v>518</v>
      </c>
      <c r="W11" s="228" t="s">
        <v>519</v>
      </c>
      <c r="X11" s="228" t="s">
        <v>520</v>
      </c>
      <c r="Y11" s="228" t="s">
        <v>519</v>
      </c>
      <c r="Z11" s="223" t="s">
        <v>488</v>
      </c>
      <c r="AA11" s="223" t="s">
        <v>488</v>
      </c>
      <c r="AB11" s="223" t="s">
        <v>488</v>
      </c>
      <c r="AC11" s="220"/>
      <c r="AD11" s="220"/>
    </row>
    <row r="12" spans="2:30" s="203" customFormat="1" ht="30" customHeight="1">
      <c r="B12" s="24">
        <v>6</v>
      </c>
      <c r="C12" s="229" t="s">
        <v>521</v>
      </c>
      <c r="D12" s="230" t="s">
        <v>522</v>
      </c>
      <c r="E12" s="231" t="s">
        <v>523</v>
      </c>
      <c r="F12" s="230" t="s">
        <v>524</v>
      </c>
      <c r="G12" s="53" t="s">
        <v>525</v>
      </c>
      <c r="H12" s="232">
        <v>2998</v>
      </c>
      <c r="I12" s="232">
        <v>2011</v>
      </c>
      <c r="J12" s="233">
        <v>40807</v>
      </c>
      <c r="K12" s="215">
        <v>43574</v>
      </c>
      <c r="L12" s="232">
        <v>2</v>
      </c>
      <c r="M12" s="7">
        <v>2.3</v>
      </c>
      <c r="N12" s="24">
        <v>6</v>
      </c>
      <c r="O12" s="64">
        <v>7000</v>
      </c>
      <c r="P12" s="53" t="s">
        <v>18</v>
      </c>
      <c r="Q12" s="16">
        <v>83839</v>
      </c>
      <c r="R12" s="217"/>
      <c r="S12" s="218">
        <v>110700</v>
      </c>
      <c r="T12" s="219"/>
      <c r="U12" s="220"/>
      <c r="V12" s="221" t="s">
        <v>526</v>
      </c>
      <c r="W12" s="222" t="s">
        <v>527</v>
      </c>
      <c r="X12" s="222" t="s">
        <v>526</v>
      </c>
      <c r="Y12" s="222" t="s">
        <v>527</v>
      </c>
      <c r="Z12" s="223" t="s">
        <v>488</v>
      </c>
      <c r="AA12" s="223" t="s">
        <v>488</v>
      </c>
      <c r="AB12" s="223" t="s">
        <v>488</v>
      </c>
      <c r="AC12" s="220"/>
      <c r="AD12" s="220"/>
    </row>
    <row r="13" spans="2:30" s="203" customFormat="1" ht="27.75" customHeight="1">
      <c r="B13" s="24">
        <v>7</v>
      </c>
      <c r="C13" s="234" t="s">
        <v>528</v>
      </c>
      <c r="D13" s="234" t="s">
        <v>529</v>
      </c>
      <c r="E13" s="234">
        <v>87020000006</v>
      </c>
      <c r="F13" s="234" t="s">
        <v>530</v>
      </c>
      <c r="G13" s="234" t="s">
        <v>531</v>
      </c>
      <c r="H13" s="234"/>
      <c r="I13" s="234">
        <v>1988</v>
      </c>
      <c r="J13" s="234"/>
      <c r="K13" s="112" t="s">
        <v>532</v>
      </c>
      <c r="L13" s="234"/>
      <c r="M13" s="7" t="s">
        <v>533</v>
      </c>
      <c r="N13" s="24">
        <v>7</v>
      </c>
      <c r="O13" s="64"/>
      <c r="P13" s="53" t="s">
        <v>18</v>
      </c>
      <c r="Q13" s="16" t="s">
        <v>534</v>
      </c>
      <c r="R13" s="217"/>
      <c r="S13" s="218" t="s">
        <v>488</v>
      </c>
      <c r="T13" s="219"/>
      <c r="U13" s="220"/>
      <c r="V13" s="235" t="s">
        <v>535</v>
      </c>
      <c r="W13" s="236" t="s">
        <v>536</v>
      </c>
      <c r="X13" s="236" t="s">
        <v>537</v>
      </c>
      <c r="Y13" s="236" t="s">
        <v>537</v>
      </c>
      <c r="Z13" s="223" t="s">
        <v>488</v>
      </c>
      <c r="AA13" s="223" t="s">
        <v>488</v>
      </c>
      <c r="AB13" s="223" t="s">
        <v>488</v>
      </c>
      <c r="AC13" s="220"/>
      <c r="AD13" s="220"/>
    </row>
    <row r="14" spans="2:30" s="203" customFormat="1" ht="29.25" customHeight="1">
      <c r="B14" s="24">
        <v>8</v>
      </c>
      <c r="C14" s="24" t="s">
        <v>521</v>
      </c>
      <c r="D14" s="24" t="s">
        <v>538</v>
      </c>
      <c r="E14" s="24" t="s">
        <v>539</v>
      </c>
      <c r="F14" s="24" t="s">
        <v>540</v>
      </c>
      <c r="G14" s="24" t="s">
        <v>501</v>
      </c>
      <c r="H14" s="24">
        <v>6728</v>
      </c>
      <c r="I14" s="24">
        <v>2017</v>
      </c>
      <c r="J14" s="24" t="s">
        <v>541</v>
      </c>
      <c r="K14" s="225">
        <v>43251</v>
      </c>
      <c r="L14" s="24">
        <v>6</v>
      </c>
      <c r="M14" s="46">
        <v>6175</v>
      </c>
      <c r="N14" s="24">
        <v>8</v>
      </c>
      <c r="O14" s="64">
        <v>15000</v>
      </c>
      <c r="P14" s="24" t="s">
        <v>18</v>
      </c>
      <c r="Q14" s="16">
        <v>3479</v>
      </c>
      <c r="R14" s="217"/>
      <c r="S14" s="237">
        <v>618000</v>
      </c>
      <c r="T14" s="219"/>
      <c r="U14" s="220"/>
      <c r="V14" s="31" t="s">
        <v>542</v>
      </c>
      <c r="W14" s="31" t="s">
        <v>543</v>
      </c>
      <c r="X14" s="31" t="s">
        <v>542</v>
      </c>
      <c r="Y14" s="31" t="s">
        <v>543</v>
      </c>
      <c r="Z14" s="223" t="s">
        <v>488</v>
      </c>
      <c r="AA14" s="223" t="s">
        <v>488</v>
      </c>
      <c r="AB14" s="223" t="s">
        <v>488</v>
      </c>
      <c r="AC14" s="220"/>
      <c r="AD14" s="220"/>
    </row>
    <row r="15" spans="2:30" ht="18.75" customHeight="1">
      <c r="B15" s="34" t="s">
        <v>314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238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</row>
    <row r="16" spans="2:30" s="203" customFormat="1" ht="27.75" customHeight="1">
      <c r="B16" s="24">
        <v>1</v>
      </c>
      <c r="C16" s="109" t="s">
        <v>544</v>
      </c>
      <c r="D16" s="109" t="s">
        <v>545</v>
      </c>
      <c r="E16" s="240" t="s">
        <v>546</v>
      </c>
      <c r="F16" s="109" t="s">
        <v>547</v>
      </c>
      <c r="G16" s="240" t="s">
        <v>548</v>
      </c>
      <c r="H16" s="240" t="s">
        <v>549</v>
      </c>
      <c r="I16" s="240">
        <v>2005</v>
      </c>
      <c r="J16" s="240" t="s">
        <v>550</v>
      </c>
      <c r="K16" s="241" t="s">
        <v>551</v>
      </c>
      <c r="L16" s="240">
        <v>9</v>
      </c>
      <c r="M16" s="24"/>
      <c r="N16" s="24">
        <v>1</v>
      </c>
      <c r="O16" s="240">
        <v>2800</v>
      </c>
      <c r="P16" s="240" t="s">
        <v>18</v>
      </c>
      <c r="Q16" s="242">
        <v>514080</v>
      </c>
      <c r="R16" s="243"/>
      <c r="S16" s="244">
        <v>12900</v>
      </c>
      <c r="T16" s="219"/>
      <c r="U16" s="220"/>
      <c r="V16" s="174" t="s">
        <v>552</v>
      </c>
      <c r="W16" s="174" t="s">
        <v>553</v>
      </c>
      <c r="X16" s="174" t="s">
        <v>552</v>
      </c>
      <c r="Y16" s="174" t="s">
        <v>553</v>
      </c>
      <c r="Z16" s="223" t="s">
        <v>488</v>
      </c>
      <c r="AA16" s="223" t="s">
        <v>488</v>
      </c>
      <c r="AB16" s="223" t="s">
        <v>488</v>
      </c>
      <c r="AC16" s="223" t="s">
        <v>488</v>
      </c>
      <c r="AD16" s="245" t="s">
        <v>488</v>
      </c>
    </row>
  </sheetData>
  <sheetProtection selectLockedCells="1" selectUnlockedCells="1"/>
  <mergeCells count="27">
    <mergeCell ref="J1:K1"/>
    <mergeCell ref="B2:K2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U4"/>
    <mergeCell ref="V3:W4"/>
    <mergeCell ref="X3:Y4"/>
    <mergeCell ref="Z3:AC4"/>
    <mergeCell ref="AD3:AD5"/>
    <mergeCell ref="B6:M6"/>
    <mergeCell ref="B15:M15"/>
  </mergeCells>
  <printOptions horizontalCentered="1"/>
  <pageMargins left="0" right="0" top="0.78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SheetLayoutView="100" workbookViewId="0" topLeftCell="A1">
      <selection activeCell="K18" sqref="K18"/>
    </sheetView>
  </sheetViews>
  <sheetFormatPr defaultColWidth="8.00390625" defaultRowHeight="12.75"/>
  <cols>
    <col min="1" max="1" width="12.7109375" style="246" customWidth="1"/>
    <col min="2" max="2" width="10.8515625" style="246" customWidth="1"/>
    <col min="3" max="3" width="15.28125" style="247" customWidth="1"/>
    <col min="4" max="4" width="67.00390625" style="248" customWidth="1"/>
    <col min="5" max="16384" width="9.140625" style="246" customWidth="1"/>
  </cols>
  <sheetData>
    <row r="1" spans="1:4" ht="12.75">
      <c r="A1" s="249" t="s">
        <v>554</v>
      </c>
      <c r="B1" s="250"/>
      <c r="C1" s="251"/>
      <c r="D1" s="252"/>
    </row>
    <row r="3" spans="1:4" ht="15">
      <c r="A3" s="253" t="s">
        <v>555</v>
      </c>
      <c r="B3" s="253"/>
      <c r="C3" s="253"/>
      <c r="D3" s="253"/>
    </row>
    <row r="4" spans="1:4" ht="45">
      <c r="A4" s="254" t="s">
        <v>556</v>
      </c>
      <c r="B4" s="254" t="s">
        <v>557</v>
      </c>
      <c r="C4" s="255" t="s">
        <v>558</v>
      </c>
      <c r="D4" s="254" t="s">
        <v>559</v>
      </c>
    </row>
    <row r="5" spans="1:4" ht="16.5" customHeight="1">
      <c r="A5" s="256" t="s">
        <v>560</v>
      </c>
      <c r="B5" s="256"/>
      <c r="C5" s="256"/>
      <c r="D5" s="256"/>
    </row>
    <row r="6" spans="1:4" ht="38.25" customHeight="1">
      <c r="A6" s="257" t="s">
        <v>560</v>
      </c>
      <c r="B6" s="258">
        <v>1</v>
      </c>
      <c r="C6" s="259">
        <v>778</v>
      </c>
      <c r="D6" s="258" t="s">
        <v>561</v>
      </c>
    </row>
    <row r="7" spans="1:4" ht="30.75" customHeight="1">
      <c r="A7" s="257"/>
      <c r="B7" s="258">
        <v>1</v>
      </c>
      <c r="C7" s="259">
        <v>5248.16</v>
      </c>
      <c r="D7" s="258" t="s">
        <v>562</v>
      </c>
    </row>
    <row r="8" spans="1:4" ht="33.75" customHeight="1">
      <c r="A8" s="257"/>
      <c r="B8" s="258">
        <v>1</v>
      </c>
      <c r="C8" s="259">
        <v>2382.99</v>
      </c>
      <c r="D8" s="258" t="s">
        <v>563</v>
      </c>
    </row>
    <row r="9" spans="1:8" s="263" customFormat="1" ht="22.5" customHeight="1">
      <c r="A9" s="254" t="s">
        <v>217</v>
      </c>
      <c r="B9" s="254"/>
      <c r="C9" s="260">
        <f>SUM(C6:C8)</f>
        <v>8409.15</v>
      </c>
      <c r="D9" s="261"/>
      <c r="E9" s="262"/>
      <c r="F9" s="262"/>
      <c r="G9" s="262"/>
      <c r="H9" s="262"/>
    </row>
    <row r="10" spans="1:4" ht="18.75" customHeight="1">
      <c r="A10" s="256">
        <v>2017</v>
      </c>
      <c r="B10" s="256"/>
      <c r="C10" s="256"/>
      <c r="D10" s="256"/>
    </row>
    <row r="11" spans="1:4" ht="25.5" customHeight="1">
      <c r="A11" s="257" t="s">
        <v>564</v>
      </c>
      <c r="B11" s="258">
        <v>1</v>
      </c>
      <c r="C11" s="259">
        <v>615</v>
      </c>
      <c r="D11" s="258" t="s">
        <v>565</v>
      </c>
    </row>
    <row r="12" spans="1:4" ht="25.5">
      <c r="A12" s="257"/>
      <c r="B12" s="258">
        <v>1</v>
      </c>
      <c r="C12" s="259">
        <v>1137.85</v>
      </c>
      <c r="D12" s="258" t="s">
        <v>566</v>
      </c>
    </row>
    <row r="13" spans="1:4" ht="25.5">
      <c r="A13" s="257"/>
      <c r="B13" s="258">
        <v>1</v>
      </c>
      <c r="C13" s="259">
        <v>712.87</v>
      </c>
      <c r="D13" s="258" t="s">
        <v>567</v>
      </c>
    </row>
    <row r="14" spans="1:4" ht="38.25">
      <c r="A14" s="257"/>
      <c r="B14" s="258">
        <v>1</v>
      </c>
      <c r="C14" s="259">
        <v>2644.38</v>
      </c>
      <c r="D14" s="258" t="s">
        <v>568</v>
      </c>
    </row>
    <row r="15" spans="1:4" ht="25.5">
      <c r="A15" s="257"/>
      <c r="B15" s="258">
        <v>1</v>
      </c>
      <c r="C15" s="259">
        <v>740.08</v>
      </c>
      <c r="D15" s="258" t="s">
        <v>569</v>
      </c>
    </row>
    <row r="16" spans="1:4" ht="38.25">
      <c r="A16" s="257"/>
      <c r="B16" s="258">
        <v>1</v>
      </c>
      <c r="C16" s="259">
        <v>950</v>
      </c>
      <c r="D16" s="258" t="s">
        <v>570</v>
      </c>
    </row>
    <row r="17" spans="1:4" ht="25.5">
      <c r="A17" s="257"/>
      <c r="B17" s="258">
        <v>1</v>
      </c>
      <c r="C17" s="259">
        <v>563.2</v>
      </c>
      <c r="D17" s="258" t="s">
        <v>571</v>
      </c>
    </row>
    <row r="18" spans="1:4" ht="76.5">
      <c r="A18" s="257"/>
      <c r="B18" s="258">
        <v>1</v>
      </c>
      <c r="C18" s="259">
        <v>11040.22</v>
      </c>
      <c r="D18" s="258" t="s">
        <v>572</v>
      </c>
    </row>
    <row r="19" spans="1:4" ht="38.25">
      <c r="A19" s="257"/>
      <c r="B19" s="258">
        <v>1</v>
      </c>
      <c r="C19" s="259">
        <v>4813.48</v>
      </c>
      <c r="D19" s="258" t="s">
        <v>573</v>
      </c>
    </row>
    <row r="20" spans="1:4" ht="25.5">
      <c r="A20" s="257"/>
      <c r="B20" s="258">
        <v>1</v>
      </c>
      <c r="C20" s="259">
        <v>1097.43</v>
      </c>
      <c r="D20" s="258" t="s">
        <v>574</v>
      </c>
    </row>
    <row r="21" spans="1:4" ht="25.5">
      <c r="A21" s="257"/>
      <c r="B21" s="258">
        <v>1</v>
      </c>
      <c r="C21" s="259">
        <v>1905.01</v>
      </c>
      <c r="D21" s="258" t="s">
        <v>575</v>
      </c>
    </row>
    <row r="22" spans="1:4" ht="25.5">
      <c r="A22" s="257"/>
      <c r="B22" s="258">
        <v>1</v>
      </c>
      <c r="C22" s="259">
        <v>977.21</v>
      </c>
      <c r="D22" s="258" t="s">
        <v>576</v>
      </c>
    </row>
    <row r="23" spans="1:4" ht="15.75" customHeight="1">
      <c r="A23" s="257"/>
      <c r="B23" s="258">
        <v>1</v>
      </c>
      <c r="C23" s="259">
        <v>583.27</v>
      </c>
      <c r="D23" s="258" t="s">
        <v>577</v>
      </c>
    </row>
    <row r="24" spans="1:8" s="263" customFormat="1" ht="22.5" customHeight="1">
      <c r="A24" s="254" t="s">
        <v>217</v>
      </c>
      <c r="B24" s="254"/>
      <c r="C24" s="260">
        <f>SUM(C11:C23)</f>
        <v>27779.999999999993</v>
      </c>
      <c r="D24" s="261"/>
      <c r="E24" s="262"/>
      <c r="F24" s="262"/>
      <c r="G24" s="262"/>
      <c r="H24" s="262"/>
    </row>
    <row r="25" spans="1:4" ht="18" customHeight="1">
      <c r="A25" s="256">
        <v>2018</v>
      </c>
      <c r="B25" s="256"/>
      <c r="C25" s="256"/>
      <c r="D25" s="256"/>
    </row>
    <row r="26" spans="1:4" ht="15.75" customHeight="1">
      <c r="A26" s="264" t="s">
        <v>578</v>
      </c>
      <c r="B26" s="258">
        <v>1</v>
      </c>
      <c r="C26" s="259">
        <v>690.19</v>
      </c>
      <c r="D26" s="258" t="s">
        <v>579</v>
      </c>
    </row>
    <row r="27" spans="1:4" ht="25.5">
      <c r="A27" s="264"/>
      <c r="B27" s="258">
        <v>1</v>
      </c>
      <c r="C27" s="259">
        <v>676.5</v>
      </c>
      <c r="D27" s="258" t="s">
        <v>580</v>
      </c>
    </row>
    <row r="28" spans="1:4" ht="25.5">
      <c r="A28" s="264"/>
      <c r="B28" s="258">
        <v>1</v>
      </c>
      <c r="C28" s="259">
        <v>592.33</v>
      </c>
      <c r="D28" s="258" t="s">
        <v>581</v>
      </c>
    </row>
    <row r="29" spans="1:4" ht="25.5">
      <c r="A29" s="264"/>
      <c r="B29" s="258">
        <v>1</v>
      </c>
      <c r="C29" s="259">
        <v>592.33</v>
      </c>
      <c r="D29" s="258" t="s">
        <v>582</v>
      </c>
    </row>
    <row r="30" spans="1:4" ht="25.5">
      <c r="A30" s="264"/>
      <c r="B30" s="258">
        <v>1</v>
      </c>
      <c r="C30" s="259">
        <v>747.15</v>
      </c>
      <c r="D30" s="258" t="s">
        <v>583</v>
      </c>
    </row>
    <row r="31" spans="1:4" ht="25.5">
      <c r="A31" s="264"/>
      <c r="B31" s="258">
        <v>1</v>
      </c>
      <c r="C31" s="259">
        <v>5790</v>
      </c>
      <c r="D31" s="258" t="s">
        <v>584</v>
      </c>
    </row>
    <row r="32" spans="1:4" ht="25.5">
      <c r="A32" s="264"/>
      <c r="B32" s="258">
        <v>1</v>
      </c>
      <c r="C32" s="259">
        <v>541.32</v>
      </c>
      <c r="D32" s="258" t="s">
        <v>585</v>
      </c>
    </row>
    <row r="33" spans="1:4" ht="25.5">
      <c r="A33" s="264"/>
      <c r="B33" s="258">
        <v>1</v>
      </c>
      <c r="C33" s="259">
        <v>677.88</v>
      </c>
      <c r="D33" s="258" t="s">
        <v>586</v>
      </c>
    </row>
    <row r="34" spans="1:8" s="263" customFormat="1" ht="22.5" customHeight="1">
      <c r="A34" s="254" t="s">
        <v>217</v>
      </c>
      <c r="B34" s="254"/>
      <c r="C34" s="260">
        <f>SUM(C26:C33)</f>
        <v>10307.699999999999</v>
      </c>
      <c r="D34" s="261"/>
      <c r="E34" s="262"/>
      <c r="F34" s="262"/>
      <c r="G34" s="262"/>
      <c r="H34" s="262"/>
    </row>
    <row r="35" spans="1:4" ht="15" customHeight="1">
      <c r="A35" s="256" t="s">
        <v>587</v>
      </c>
      <c r="B35" s="256"/>
      <c r="C35" s="256"/>
      <c r="D35" s="256"/>
    </row>
    <row r="36" spans="1:4" ht="15.75" customHeight="1">
      <c r="A36" s="257" t="s">
        <v>588</v>
      </c>
      <c r="B36" s="258">
        <v>1</v>
      </c>
      <c r="C36" s="259">
        <v>1800</v>
      </c>
      <c r="D36" s="258" t="s">
        <v>589</v>
      </c>
    </row>
    <row r="37" spans="1:4" ht="25.5">
      <c r="A37" s="257"/>
      <c r="B37" s="258">
        <v>1</v>
      </c>
      <c r="C37" s="259">
        <v>1350.95</v>
      </c>
      <c r="D37" s="258" t="s">
        <v>590</v>
      </c>
    </row>
    <row r="38" spans="1:4" ht="25.5">
      <c r="A38" s="257"/>
      <c r="B38" s="258">
        <v>1</v>
      </c>
      <c r="C38" s="259">
        <v>797.61</v>
      </c>
      <c r="D38" s="258" t="s">
        <v>591</v>
      </c>
    </row>
    <row r="39" spans="1:8" s="263" customFormat="1" ht="22.5" customHeight="1">
      <c r="A39" s="254" t="s">
        <v>217</v>
      </c>
      <c r="B39" s="254"/>
      <c r="C39" s="260">
        <f>SUM(C36:C38)</f>
        <v>3948.56</v>
      </c>
      <c r="D39" s="261"/>
      <c r="E39" s="262"/>
      <c r="F39" s="262"/>
      <c r="G39" s="262"/>
      <c r="H39" s="262"/>
    </row>
    <row r="40" spans="1:4" ht="15" customHeight="1">
      <c r="A40" s="256" t="s">
        <v>592</v>
      </c>
      <c r="B40" s="256"/>
      <c r="C40" s="256"/>
      <c r="D40" s="256"/>
    </row>
    <row r="41" spans="1:4" ht="15" customHeight="1">
      <c r="A41" s="254" t="s">
        <v>593</v>
      </c>
      <c r="B41" s="254"/>
      <c r="C41" s="254"/>
      <c r="D41" s="254"/>
    </row>
  </sheetData>
  <sheetProtection selectLockedCells="1" selectUnlockedCells="1"/>
  <mergeCells count="15">
    <mergeCell ref="A3:D3"/>
    <mergeCell ref="A5:D5"/>
    <mergeCell ref="A6:A8"/>
    <mergeCell ref="A9:B9"/>
    <mergeCell ref="A10:D10"/>
    <mergeCell ref="A11:A23"/>
    <mergeCell ref="A24:B24"/>
    <mergeCell ref="A25:D25"/>
    <mergeCell ref="A26:A33"/>
    <mergeCell ref="A34:B34"/>
    <mergeCell ref="A35:D35"/>
    <mergeCell ref="A36:A38"/>
    <mergeCell ref="A39:B39"/>
    <mergeCell ref="A40:D40"/>
    <mergeCell ref="A41:D41"/>
  </mergeCells>
  <printOptions/>
  <pageMargins left="0.75" right="0.75" top="1" bottom="1" header="0.5118055555555555" footer="0.5118055555555555"/>
  <pageSetup fitToHeight="0" fitToWidth="1" horizontalDpi="300" verticalDpi="300" orientation="portrait" paperSize="9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view="pageBreakPreview" zoomScaleSheetLayoutView="100" workbookViewId="0" topLeftCell="A1">
      <selection activeCell="M33" sqref="M33"/>
    </sheetView>
  </sheetViews>
  <sheetFormatPr defaultColWidth="8.00390625" defaultRowHeight="12.75"/>
  <cols>
    <col min="1" max="1" width="5.8515625" style="1" customWidth="1"/>
    <col min="2" max="2" width="42.421875" style="0" customWidth="1"/>
    <col min="3" max="4" width="20.140625" style="265" customWidth="1"/>
    <col min="5" max="16384" width="9.00390625" style="0" customWidth="1"/>
  </cols>
  <sheetData>
    <row r="1" spans="2:4" ht="16.5">
      <c r="B1" s="266" t="s">
        <v>594</v>
      </c>
      <c r="D1" s="267"/>
    </row>
    <row r="2" ht="16.5">
      <c r="B2" s="266"/>
    </row>
    <row r="3" spans="1:4" ht="12.75" customHeight="1">
      <c r="A3" s="268"/>
      <c r="B3" s="269" t="s">
        <v>595</v>
      </c>
      <c r="C3" s="269"/>
      <c r="D3" s="269"/>
    </row>
    <row r="4" spans="1:4" ht="25.5">
      <c r="A4" s="149" t="s">
        <v>278</v>
      </c>
      <c r="B4" s="149" t="s">
        <v>596</v>
      </c>
      <c r="C4" s="121" t="s">
        <v>597</v>
      </c>
      <c r="D4" s="121" t="s">
        <v>598</v>
      </c>
    </row>
    <row r="5" spans="1:4" ht="26.25" customHeight="1">
      <c r="A5" s="270">
        <v>1</v>
      </c>
      <c r="B5" s="271" t="s">
        <v>12</v>
      </c>
      <c r="C5" s="272">
        <v>908305.8499999999</v>
      </c>
      <c r="D5" s="272">
        <v>0</v>
      </c>
    </row>
    <row r="6" spans="1:4" s="275" customFormat="1" ht="26.25" customHeight="1">
      <c r="A6" s="273">
        <v>2</v>
      </c>
      <c r="B6" s="22" t="s">
        <v>19</v>
      </c>
      <c r="C6" s="274">
        <v>138187.54</v>
      </c>
      <c r="D6" s="274">
        <v>0</v>
      </c>
    </row>
    <row r="7" spans="1:4" s="275" customFormat="1" ht="26.25" customHeight="1">
      <c r="A7" s="273">
        <v>3</v>
      </c>
      <c r="B7" s="14" t="s">
        <v>24</v>
      </c>
      <c r="C7" s="276">
        <v>209367.92</v>
      </c>
      <c r="D7" s="274">
        <v>31754.3</v>
      </c>
    </row>
    <row r="8" spans="1:4" s="275" customFormat="1" ht="26.25" customHeight="1">
      <c r="A8" s="273">
        <v>4</v>
      </c>
      <c r="B8" s="277" t="s">
        <v>30</v>
      </c>
      <c r="C8" s="278">
        <v>260821</v>
      </c>
      <c r="D8" s="278">
        <v>64665</v>
      </c>
    </row>
    <row r="9" spans="1:4" s="275" customFormat="1" ht="26.25" customHeight="1">
      <c r="A9" s="273">
        <v>5</v>
      </c>
      <c r="B9" s="14" t="s">
        <v>35</v>
      </c>
      <c r="C9" s="274">
        <v>603646.65</v>
      </c>
      <c r="D9" s="279">
        <v>134446.08</v>
      </c>
    </row>
    <row r="10" spans="1:4" s="275" customFormat="1" ht="26.25" customHeight="1">
      <c r="A10" s="273">
        <v>6</v>
      </c>
      <c r="B10" s="22" t="s">
        <v>599</v>
      </c>
      <c r="C10" s="280">
        <v>529341.33</v>
      </c>
      <c r="D10" s="281">
        <v>53208.35</v>
      </c>
    </row>
    <row r="11" spans="1:4" ht="18" customHeight="1">
      <c r="A11" s="223" t="s">
        <v>217</v>
      </c>
      <c r="B11" s="223"/>
      <c r="C11" s="282">
        <f>SUM(C5:C10)</f>
        <v>2649670.29</v>
      </c>
      <c r="D11" s="282">
        <f>SUM(D5:D10)</f>
        <v>284073.73</v>
      </c>
    </row>
    <row r="12" spans="2:4" ht="12.75">
      <c r="B12" s="25"/>
      <c r="C12" s="283"/>
      <c r="D12" s="283"/>
    </row>
    <row r="13" spans="2:4" ht="12.75">
      <c r="B13" s="25"/>
      <c r="C13" s="283"/>
      <c r="D13" s="283"/>
    </row>
    <row r="14" spans="2:4" ht="12.75">
      <c r="B14" s="25"/>
      <c r="C14" s="283"/>
      <c r="D14" s="283"/>
    </row>
    <row r="15" spans="2:4" ht="12.75">
      <c r="B15" s="25"/>
      <c r="C15" s="283"/>
      <c r="D15" s="283"/>
    </row>
    <row r="16" spans="2:4" ht="12.75">
      <c r="B16" s="25"/>
      <c r="C16" s="283"/>
      <c r="D16" s="283"/>
    </row>
    <row r="17" spans="2:4" ht="12.75">
      <c r="B17" s="25"/>
      <c r="C17" s="283"/>
      <c r="D17" s="283"/>
    </row>
    <row r="18" spans="2:4" ht="12.75">
      <c r="B18" s="25"/>
      <c r="C18" s="283"/>
      <c r="D18" s="283"/>
    </row>
    <row r="19" spans="2:4" ht="12.75">
      <c r="B19" s="25"/>
      <c r="C19" s="283"/>
      <c r="D19" s="283"/>
    </row>
    <row r="20" spans="2:4" ht="12.75">
      <c r="B20" s="25"/>
      <c r="C20" s="283"/>
      <c r="D20" s="283"/>
    </row>
    <row r="21" spans="2:4" ht="12.75">
      <c r="B21" s="25"/>
      <c r="C21" s="283"/>
      <c r="D21" s="283"/>
    </row>
  </sheetData>
  <sheetProtection selectLockedCells="1" selectUnlockedCells="1"/>
  <mergeCells count="2">
    <mergeCell ref="B3:D3"/>
    <mergeCell ref="A11:B11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view="pageBreakPreview" zoomScaleSheetLayoutView="100" workbookViewId="0" topLeftCell="A1">
      <selection activeCell="B1" sqref="B1"/>
    </sheetView>
  </sheetViews>
  <sheetFormatPr defaultColWidth="8.00390625" defaultRowHeight="12.75"/>
  <cols>
    <col min="1" max="1" width="4.140625" style="1" customWidth="1"/>
    <col min="2" max="2" width="53.28125" style="0" customWidth="1"/>
    <col min="3" max="3" width="37.57421875" style="0" customWidth="1"/>
    <col min="4" max="16384" width="9.00390625" style="0" customWidth="1"/>
  </cols>
  <sheetData>
    <row r="1" spans="2:3" ht="15" customHeight="1">
      <c r="B1" s="2" t="s">
        <v>600</v>
      </c>
      <c r="C1" s="284"/>
    </row>
    <row r="2" ht="12.75">
      <c r="B2" s="2"/>
    </row>
    <row r="3" spans="1:4" ht="69" customHeight="1">
      <c r="A3" s="285" t="s">
        <v>601</v>
      </c>
      <c r="B3" s="285"/>
      <c r="C3" s="285"/>
      <c r="D3" s="286"/>
    </row>
    <row r="4" spans="1:4" ht="9" customHeight="1">
      <c r="A4" s="287"/>
      <c r="B4" s="287"/>
      <c r="C4" s="287"/>
      <c r="D4" s="286"/>
    </row>
    <row r="6" spans="1:3" ht="30.75" customHeight="1">
      <c r="A6" s="149" t="s">
        <v>278</v>
      </c>
      <c r="B6" s="149" t="s">
        <v>602</v>
      </c>
      <c r="C6" s="288" t="s">
        <v>603</v>
      </c>
    </row>
    <row r="7" spans="1:3" ht="17.25" customHeight="1">
      <c r="A7" s="289" t="s">
        <v>604</v>
      </c>
      <c r="B7" s="289"/>
      <c r="C7" s="289"/>
    </row>
    <row r="8" spans="1:3" ht="106.5" customHeight="1">
      <c r="A8" s="270">
        <v>1</v>
      </c>
      <c r="B8" s="290" t="s">
        <v>30</v>
      </c>
      <c r="C8" s="110" t="s">
        <v>605</v>
      </c>
    </row>
  </sheetData>
  <sheetProtection selectLockedCells="1" selectUnlockedCells="1"/>
  <mergeCells count="2">
    <mergeCell ref="A3:C3"/>
    <mergeCell ref="A7:C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/>
  <cp:lastPrinted>2019-04-15T12:32:05Z</cp:lastPrinted>
  <dcterms:created xsi:type="dcterms:W3CDTF">2004-04-21T13:58:08Z</dcterms:created>
  <dcterms:modified xsi:type="dcterms:W3CDTF">2019-04-15T12:52:01Z</dcterms:modified>
  <cp:category/>
  <cp:version/>
  <cp:contentType/>
  <cp:contentStatus/>
  <cp:revision>3</cp:revision>
</cp:coreProperties>
</file>